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23955" windowHeight="9795" activeTab="4"/>
  </bookViews>
  <sheets>
    <sheet name="1" sheetId="1" r:id="rId1"/>
    <sheet name="2" sheetId="2" r:id="rId2"/>
    <sheet name="3" sheetId="3" r:id="rId3"/>
    <sheet name="4" sheetId="4" r:id="rId4"/>
    <sheet name="5" sheetId="5" r:id="rId5"/>
  </sheets>
  <definedNames>
    <definedName name="_xlnm._FilterDatabase" localSheetId="4" hidden="1">'5'!$A$4:$S$75</definedName>
    <definedName name="_xlnm.Print_Area" localSheetId="0">'1'!$A$1:$V$102</definedName>
    <definedName name="_xlnm.Print_Area" localSheetId="1">'2'!$A$1:$V$55</definedName>
    <definedName name="_xlnm.Print_Area" localSheetId="3">'4'!$A$1:$V$93</definedName>
    <definedName name="_xlnm.Print_Area" localSheetId="4">'5'!$B$1:$R$74</definedName>
    <definedName name="_xlnm.Print_Titles" localSheetId="0">'1'!$A:$U,'1'!$5:$7</definedName>
    <definedName name="_xlnm.Print_Titles" localSheetId="1">'2'!$A:$U,'2'!$4:$6</definedName>
    <definedName name="_xlnm.Print_Titles" localSheetId="2">'3'!$A:$U,'3'!$5:$7</definedName>
    <definedName name="_xlnm.Print_Titles" localSheetId="3">'4'!$A:$U,'4'!$5:$7</definedName>
  </definedNames>
  <calcPr calcId="125725"/>
</workbook>
</file>

<file path=xl/calcChain.xml><?xml version="1.0" encoding="utf-8"?>
<calcChain xmlns="http://schemas.openxmlformats.org/spreadsheetml/2006/main">
  <c r="Q74" i="5"/>
  <c r="I74"/>
  <c r="H74"/>
  <c r="A26"/>
  <c r="A27" s="1"/>
  <c r="A28" s="1"/>
  <c r="A29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25"/>
  <c r="A24"/>
  <c r="A7"/>
  <c r="A8" s="1"/>
  <c r="A9" s="1"/>
  <c r="A10" s="1"/>
  <c r="A11" s="1"/>
  <c r="A13" s="1"/>
  <c r="A14" s="1"/>
  <c r="A15" s="1"/>
  <c r="A16" s="1"/>
  <c r="A17" s="1"/>
  <c r="A6"/>
  <c r="H101" i="4"/>
  <c r="E101"/>
  <c r="H87"/>
  <c r="G87"/>
  <c r="E87"/>
  <c r="H78"/>
  <c r="G78"/>
  <c r="E78"/>
  <c r="H72"/>
  <c r="G72"/>
  <c r="E72"/>
  <c r="H69"/>
  <c r="H93" s="1"/>
  <c r="E69"/>
  <c r="E93" s="1"/>
  <c r="H66"/>
  <c r="G66"/>
  <c r="E66"/>
  <c r="H61"/>
  <c r="G61"/>
  <c r="E61"/>
  <c r="H55"/>
  <c r="G55"/>
  <c r="E55"/>
  <c r="H47"/>
  <c r="G47"/>
  <c r="H42"/>
  <c r="G42"/>
  <c r="H37"/>
  <c r="G37"/>
  <c r="E37"/>
  <c r="H25"/>
  <c r="H92" s="1"/>
  <c r="G25"/>
  <c r="E25"/>
  <c r="E92" s="1"/>
  <c r="I13"/>
  <c r="H13"/>
  <c r="G13"/>
  <c r="E13"/>
  <c r="H10"/>
  <c r="H90" s="1"/>
  <c r="G10"/>
  <c r="E90" s="1"/>
  <c r="E10"/>
  <c r="H129" i="3" l="1"/>
  <c r="E128"/>
  <c r="H127"/>
  <c r="G127"/>
  <c r="H124"/>
  <c r="G124"/>
  <c r="H118"/>
  <c r="G118"/>
  <c r="E118"/>
  <c r="H102"/>
  <c r="G102"/>
  <c r="E102"/>
  <c r="H95"/>
  <c r="G95"/>
  <c r="E95"/>
  <c r="H92"/>
  <c r="G92"/>
  <c r="E92"/>
  <c r="H89"/>
  <c r="H128" s="1"/>
  <c r="G89"/>
  <c r="E89"/>
  <c r="H86"/>
  <c r="G86"/>
  <c r="E86"/>
  <c r="H40"/>
  <c r="G40"/>
  <c r="E129" s="1"/>
  <c r="E40"/>
  <c r="I34"/>
  <c r="H34"/>
  <c r="H130" s="1"/>
  <c r="G34"/>
  <c r="E130" s="1"/>
  <c r="E34"/>
  <c r="H13"/>
  <c r="G13"/>
  <c r="E13"/>
  <c r="H54" i="2" l="1"/>
  <c r="G54"/>
  <c r="E54"/>
  <c r="H51"/>
  <c r="G51"/>
  <c r="E51"/>
  <c r="H48"/>
  <c r="G48"/>
  <c r="E48"/>
  <c r="I43"/>
  <c r="H43"/>
  <c r="G43"/>
  <c r="E43"/>
  <c r="I40"/>
  <c r="H40"/>
  <c r="G40"/>
  <c r="E40"/>
  <c r="H35"/>
  <c r="G35"/>
  <c r="E35"/>
  <c r="A19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I16"/>
  <c r="H16"/>
  <c r="G16"/>
  <c r="E16"/>
  <c r="H13"/>
  <c r="G13"/>
  <c r="E13"/>
  <c r="H101" i="1" l="1"/>
  <c r="G101"/>
  <c r="E101"/>
  <c r="H98"/>
  <c r="G98"/>
  <c r="E98"/>
  <c r="H95"/>
  <c r="G95"/>
  <c r="E95"/>
  <c r="H92"/>
  <c r="G92"/>
  <c r="E92"/>
  <c r="H89"/>
  <c r="G89"/>
  <c r="E89"/>
  <c r="H86"/>
  <c r="G86"/>
  <c r="E86"/>
  <c r="H83"/>
  <c r="G83"/>
  <c r="E83"/>
  <c r="H76"/>
  <c r="G76"/>
  <c r="E76"/>
  <c r="H73"/>
  <c r="G73"/>
  <c r="E73"/>
  <c r="H70"/>
  <c r="G70"/>
  <c r="E70"/>
  <c r="H58"/>
  <c r="G58"/>
  <c r="E58"/>
  <c r="H51"/>
  <c r="G51"/>
  <c r="E51"/>
  <c r="H32"/>
  <c r="G32"/>
  <c r="E32"/>
  <c r="H27"/>
  <c r="G27"/>
  <c r="E27"/>
  <c r="H24"/>
  <c r="G24"/>
  <c r="E24"/>
  <c r="H20"/>
  <c r="G20"/>
  <c r="E20"/>
  <c r="I13"/>
  <c r="H13"/>
  <c r="G13"/>
  <c r="E13"/>
  <c r="H10"/>
  <c r="G10"/>
  <c r="E10"/>
</calcChain>
</file>

<file path=xl/sharedStrings.xml><?xml version="1.0" encoding="utf-8"?>
<sst xmlns="http://schemas.openxmlformats.org/spreadsheetml/2006/main" count="4265" uniqueCount="957">
  <si>
    <t>CAPAIAN PENGADAAN BULAN JANUARI-DESEMBER TAHUN 2024</t>
  </si>
  <si>
    <t>No</t>
  </si>
  <si>
    <t>Nama Pekerjaan</t>
  </si>
  <si>
    <t>KODE RUP</t>
  </si>
  <si>
    <t>MAK</t>
  </si>
  <si>
    <t>Pagu Anggaran</t>
  </si>
  <si>
    <t>Jenis Pekerjaan</t>
  </si>
  <si>
    <t>Pagu Paket</t>
  </si>
  <si>
    <t>Realisasi Anggaran</t>
  </si>
  <si>
    <t>Nilai Adendum</t>
  </si>
  <si>
    <t>Nomor Kontrak</t>
  </si>
  <si>
    <t>Nomor Adendum I Kontrak</t>
  </si>
  <si>
    <t>Nomor Adendum II Kontrak</t>
  </si>
  <si>
    <t>Pelaksanaan Kegiatan</t>
  </si>
  <si>
    <t>Realisasi</t>
  </si>
  <si>
    <t>Penyedia</t>
  </si>
  <si>
    <t>Proses Pengadaan (Bulan)</t>
  </si>
  <si>
    <t>Tanda Tangan Kontrak                   ( Bulan)</t>
  </si>
  <si>
    <t>Pelaksanaan                   ( Bulan)</t>
  </si>
  <si>
    <t>Tanggal Adendum I</t>
  </si>
  <si>
    <t>Tanggal Adendum II</t>
  </si>
  <si>
    <t>Serah Terima (PHO) ( Bulan)</t>
  </si>
  <si>
    <t>Status</t>
  </si>
  <si>
    <t>Output</t>
  </si>
  <si>
    <t>JML</t>
  </si>
  <si>
    <t>Satuan</t>
  </si>
  <si>
    <t>MAK : 4471.DBA.003.053.D.525119</t>
  </si>
  <si>
    <t>Lisensi Pendukung Pembelajaran</t>
  </si>
  <si>
    <t>4471.DBA.003.053.D.525119</t>
  </si>
  <si>
    <t>Jasa Lainnya</t>
  </si>
  <si>
    <t>-</t>
  </si>
  <si>
    <t>03.XII/UN14.8/PL/SP/NONKONS/2024, LPL-P2312-8336225</t>
  </si>
  <si>
    <t>27 Desember 2023</t>
  </si>
  <si>
    <t>28 Desember 2023</t>
  </si>
  <si>
    <t>29 Desember 2023</t>
  </si>
  <si>
    <t>Selesai</t>
  </si>
  <si>
    <t>Paket</t>
  </si>
  <si>
    <t>CV. NABATECH</t>
  </si>
  <si>
    <t>SUB TOTAL A</t>
  </si>
  <si>
    <t>MAK : 4471.DBA.004.052.B.525112</t>
  </si>
  <si>
    <t>Pengadaan Baju Kaos dan Topi KKN</t>
  </si>
  <si>
    <t>4471.DBA.004.052.B.525112</t>
  </si>
  <si>
    <t>02.I/UN14.8/PL/SP/NONKONS/2024, 1M5-P2401-8446660</t>
  </si>
  <si>
    <t>29 Januari 2024</t>
  </si>
  <si>
    <t>31 Januari 2024</t>
  </si>
  <si>
    <t>28 Mei 2024</t>
  </si>
  <si>
    <t>CV. BALI INDAH</t>
  </si>
  <si>
    <t>SUB TOTAL B</t>
  </si>
  <si>
    <t>MAK : 4471.BEI.004.053.A.532111</t>
  </si>
  <si>
    <t>Pengadaan Meubelair Perpustakaan</t>
  </si>
  <si>
    <t>4471.BEI.004.053.A.532111</t>
  </si>
  <si>
    <t>Barang Modal</t>
  </si>
  <si>
    <t>01.II/UN14.8/PL/SP/PRPTN/NONKONS/2024, PE2-P2402-8472218</t>
  </si>
  <si>
    <t>7 Februari 2024</t>
  </si>
  <si>
    <t>13 Februari 2024</t>
  </si>
  <si>
    <t>29 April 2024</t>
  </si>
  <si>
    <t>PT. Vinotindo Grahasarana</t>
  </si>
  <si>
    <t>01.III/UN14.8/PL/SP/PRPTN/NONKONS/2024, PE2-P2403-8787205</t>
  </si>
  <si>
    <t>4 Maret 2024</t>
  </si>
  <si>
    <t>15 Maret 2024</t>
  </si>
  <si>
    <t>5 Juli 2024</t>
  </si>
  <si>
    <t>Pengadaan Meubelair Lecture Building</t>
  </si>
  <si>
    <t>04.VI/UN14.8/PL/SP/PRPTN/NONKONS/2024, PE2-P2406-9517031</t>
  </si>
  <si>
    <t>6 Juni 2024</t>
  </si>
  <si>
    <t>14 Juni 2024</t>
  </si>
  <si>
    <t>25 November 2024</t>
  </si>
  <si>
    <t>PT. Arisma Smart Solution</t>
  </si>
  <si>
    <t>05.VI/UN14.8/PL/SP/PRPTN/NONKONS/2024, PE2-P2406-9517219</t>
  </si>
  <si>
    <t>PT. ELKA SOLUTION NUSANTARA</t>
  </si>
  <si>
    <t>02.VII/UN14.8/PL/SP/PRPTN/NONKONS/2024, PE2-P2407-9917106</t>
  </si>
  <si>
    <t>18 Juli 2024</t>
  </si>
  <si>
    <t>19 Juli 2024</t>
  </si>
  <si>
    <t>23 Oktober 2024</t>
  </si>
  <si>
    <t>SUB TOTAL C</t>
  </si>
  <si>
    <t>MAK : 4471.DBA.001.060.C.525121</t>
  </si>
  <si>
    <t>Pengadaan Toga Wisudawan</t>
  </si>
  <si>
    <t>4471.DBA.001.060.C.525121</t>
  </si>
  <si>
    <t>02.III/UN14.8/PL/SP/NONKONS/2024, 1M5-P2403-8753745</t>
  </si>
  <si>
    <t>6 Maret 2024</t>
  </si>
  <si>
    <t>13 Maret 2024</t>
  </si>
  <si>
    <t>1 Agustus 2024</t>
  </si>
  <si>
    <t>13.V/UN14.8/PL/SP/NONKONS/2024, 1M5-P2405-9350289</t>
  </si>
  <si>
    <t>16 Mei 2024</t>
  </si>
  <si>
    <t>27 Mei 2024</t>
  </si>
  <si>
    <t>SUB TOTAL D</t>
  </si>
  <si>
    <t>MAK : 4471.DBA.001.060.A.525121</t>
  </si>
  <si>
    <t>Pengadaan Jas Almamater</t>
  </si>
  <si>
    <t>4471.DBA.001.060.A.525121</t>
  </si>
  <si>
    <t>01.III/UN14.8/PL/SP/NONKONS/2024, 6S3-P2403-8750217</t>
  </si>
  <si>
    <t>30 Juli 2024</t>
  </si>
  <si>
    <t>CV. Menoreh Makmur</t>
  </si>
  <si>
    <t>SUB TOTAL E</t>
  </si>
  <si>
    <t>MAK : 4471. BEI.004.053.A.521252</t>
  </si>
  <si>
    <t>4471. BEI.004.053.A.521252</t>
  </si>
  <si>
    <t>12.IV/UN14.8/PL/SP/PRPTN/NONKONS/2024, PE2-P2404-9102794</t>
  </si>
  <si>
    <t>24 April 2024</t>
  </si>
  <si>
    <t>25 April 2024</t>
  </si>
  <si>
    <t>Pengadaan Meubelair Ruang Perkuliahan Umum</t>
  </si>
  <si>
    <t>09.V/UN14.8/PL/SP/PRPTN/NONKONS/2024, PE2-P2405-9313636</t>
  </si>
  <si>
    <t>27 Agustus 2024</t>
  </si>
  <si>
    <t>01.VII/UN14.8/PL/SP/PRPTN/NONKONS/2024, PE2-P2407-9917059</t>
  </si>
  <si>
    <t>SUB TOTAL F</t>
  </si>
  <si>
    <t>MAK : 4471.DBA.003.051.A.525121</t>
  </si>
  <si>
    <t>Belanja Barang Persediaan ATK dan Bahan Habis Lainnya</t>
  </si>
  <si>
    <t>4471.DBA.003.051.A.525121</t>
  </si>
  <si>
    <t>Barang Habis Pakai</t>
  </si>
  <si>
    <t>23.IV/UN14.8/PL/SP/NONKONS/2024, LTN-P2404-9158926</t>
  </si>
  <si>
    <t>26 April 2024</t>
  </si>
  <si>
    <t>6 Mei 2024</t>
  </si>
  <si>
    <t>29 Agustus 2024</t>
  </si>
  <si>
    <t>CV. Buana Kosa</t>
  </si>
  <si>
    <t>08.IV/UN14.8/PL/SP/NONKONS/2024, BLK-P2404-9054997</t>
  </si>
  <si>
    <t>18 April 2024</t>
  </si>
  <si>
    <t>22 April 2024</t>
  </si>
  <si>
    <t>13 Mei 2024</t>
  </si>
  <si>
    <t>CV. Artha Pratama Wibawa</t>
  </si>
  <si>
    <t>03.IV/UN14.8/PL/SP/NONKONS/2024, BKY-P2402-9054897</t>
  </si>
  <si>
    <t>17 April 2024</t>
  </si>
  <si>
    <t>31 Mei 2024</t>
  </si>
  <si>
    <t>24.IV/UN14.8/PL/SP/NONKONS/2024, KD-P2402-9157418</t>
  </si>
  <si>
    <t>3 Juni 2024</t>
  </si>
  <si>
    <t>CV. Sembe Dewata</t>
  </si>
  <si>
    <t>16.V/UN14.8/PL/SP/NONKONS/2024, 5K2-P2405-9344740</t>
  </si>
  <si>
    <t>21 Mei 2024</t>
  </si>
  <si>
    <t>11 Juli 2024</t>
  </si>
  <si>
    <t>08.VI/UN14.8/PL/SP/NONKONS/2024, P00-P2406-9505963</t>
  </si>
  <si>
    <t>7 Juni 2024</t>
  </si>
  <si>
    <t>4 Juli 2024</t>
  </si>
  <si>
    <t>PT. Ara Rezki Raya</t>
  </si>
  <si>
    <t>14.VI/UN14.8/PL/SP/NONKONS/2024, PKS-P2406-9517492</t>
  </si>
  <si>
    <t>10 Juni 2024</t>
  </si>
  <si>
    <t>8 Juli 2024</t>
  </si>
  <si>
    <t>PT. Synergi Antar Nusada</t>
  </si>
  <si>
    <t>21.VI/UN14.8/PL/SP/NONKONS/2024, P00-P2406-9563691</t>
  </si>
  <si>
    <t>12 Juni 2024</t>
  </si>
  <si>
    <t>1 Juli 2024</t>
  </si>
  <si>
    <t>CV. Wiratama Surya Pacifik</t>
  </si>
  <si>
    <t>06.VII/UN14.8/PL/SP/NONKONS/2024, FKS-P2407-9800457</t>
  </si>
  <si>
    <t>10 Juli 2024</t>
  </si>
  <si>
    <t>29 Juli 2024</t>
  </si>
  <si>
    <t>PT. Jaya Centra Medika</t>
  </si>
  <si>
    <t>01.VII/UN14.8/PL/SP/NONKONS/2024, KD-P2407-9799961</t>
  </si>
  <si>
    <t>9 Juli 2024</t>
  </si>
  <si>
    <t>17 September 2024</t>
  </si>
  <si>
    <t>13.VII/UN14.8/PL/SP/NONKONS/2024, P00-P2407-9849780</t>
  </si>
  <si>
    <t>12 Juli 2024</t>
  </si>
  <si>
    <t>16 Juli 2024</t>
  </si>
  <si>
    <t>3 Oktober 2024</t>
  </si>
  <si>
    <t>PT. Elka Solution Nusantara</t>
  </si>
  <si>
    <t>03.IV/UN14.8/PL/SP/NONKONS/2024, LTN-P2408-10271386</t>
  </si>
  <si>
    <t>2 September 2024</t>
  </si>
  <si>
    <t>28 Oktober 2024</t>
  </si>
  <si>
    <t>CV. Dana Rasa</t>
  </si>
  <si>
    <t>11.IX/UN14.8/PL/SP/NONKONS/2024, 5K2-P2409-10480368</t>
  </si>
  <si>
    <t>12 September 2024</t>
  </si>
  <si>
    <t>30 September 2024</t>
  </si>
  <si>
    <t>1 November 2024</t>
  </si>
  <si>
    <t>15.IX/UN14.8/PL/SP/NONKONS/2024, LTN-P2409-10494878</t>
  </si>
  <si>
    <t>1 Oktober 2024</t>
  </si>
  <si>
    <t>14 November 2024</t>
  </si>
  <si>
    <t>08.X/UN14.8/PL/SP/NONKONS/2024, P00-P2410-10707035</t>
  </si>
  <si>
    <t>7 Oktober 2024</t>
  </si>
  <si>
    <t>24 Oktober 2024</t>
  </si>
  <si>
    <t>8 November 2024</t>
  </si>
  <si>
    <t>CV. Arindah</t>
  </si>
  <si>
    <t>07.X/UN14.8/PL/SP/NONKONS/2024, KD-P2410-10763691</t>
  </si>
  <si>
    <t>29 November 2024</t>
  </si>
  <si>
    <t>20.XI/UN14.8/PL/SP/NONKONS/2024, P00-P2411-11060493</t>
  </si>
  <si>
    <t>19 November 2024</t>
  </si>
  <si>
    <t>21 November 2024</t>
  </si>
  <si>
    <t>10 Desember 2024</t>
  </si>
  <si>
    <t>SUB TOTAL G</t>
  </si>
  <si>
    <t>MAK : 4471.DBA.001.060.B.525121</t>
  </si>
  <si>
    <t>Belanja Bahan Persediaan ATK dan Bahan Habis Pakai Proses Belajar Mengajar</t>
  </si>
  <si>
    <t>4471.DBA.001.060.B.525121</t>
  </si>
  <si>
    <t>28.IV/UN14.8/PL/SP/NONKONS/2024, LTN-P2405-9244383</t>
  </si>
  <si>
    <t>30 April 2024</t>
  </si>
  <si>
    <t>14 Mei 2024</t>
  </si>
  <si>
    <t>20.VI/UN14.8/PL/SP/NONKONS/2024, 5K2-P2406-9568305</t>
  </si>
  <si>
    <t>06.VI/UN14.8/PL/SP/NONKONS/2024, KD-P2406-9496495</t>
  </si>
  <si>
    <t>05 Juni 2024</t>
  </si>
  <si>
    <t>06 Juni 2024</t>
  </si>
  <si>
    <t>3 Juli 2024</t>
  </si>
  <si>
    <t>103.VII/UN14.8/PL/SP/NONKONS/2024, P00-P2407-9917748</t>
  </si>
  <si>
    <t>22 Juli 2024</t>
  </si>
  <si>
    <t>09.X/UN14.8/PL/SP/NONKONS/2024, 5K2-P2410-10685978</t>
  </si>
  <si>
    <t>17 Oktober 2024</t>
  </si>
  <si>
    <t>21 Oktober 2024</t>
  </si>
  <si>
    <t>SUB TOTAL H</t>
  </si>
  <si>
    <t>MAK : 4257.EBA.994.002.H.521811</t>
  </si>
  <si>
    <t>ATK dan Bahan Habis Pakai Operasional</t>
  </si>
  <si>
    <t>4257.EBA.994.002.H.521811</t>
  </si>
  <si>
    <t>01.IV/UN14.8/PL/SP/RM/NONKONS/2024, LTN-P2405-9225006</t>
  </si>
  <si>
    <t>30 Agustus 2024</t>
  </si>
  <si>
    <t>01.V/UN14.8/PL/SP/RM/NONKONS/2024, LTN-P2405-9249156</t>
  </si>
  <si>
    <t>02 Mei 2024</t>
  </si>
  <si>
    <t>30 Mei 2024</t>
  </si>
  <si>
    <t>02.V/UN14.8/PL/SP/RM/NONKONS/2024, 5K2-P2405-9403296</t>
  </si>
  <si>
    <t>01.VI/UN14.8/PL/SP/RM/NONKONS/2024, 5K2-P2407-9790635</t>
  </si>
  <si>
    <t>01.VII/UN14.8/PL/SP/RM/NONKONS/2024, P00-P2407-9979064</t>
  </si>
  <si>
    <t>23 Juli 2024</t>
  </si>
  <si>
    <t>25 Oktober 2024</t>
  </si>
  <si>
    <t>01.VIII/UN14.8/PL/SP/RM/NONKONS/2024, P00-P2408-10093076</t>
  </si>
  <si>
    <t>8 Agustus 2024</t>
  </si>
  <si>
    <t>9 Agustus 2024</t>
  </si>
  <si>
    <t>02.VIII/UN14.8/PL/SP/RM/NONKONS/2024, KD-P2408-10093236</t>
  </si>
  <si>
    <t>12 Agustus 2024</t>
  </si>
  <si>
    <t>03.VIII/UN14.8/PL/SP/RM/NONKONS/2024, KD-P2408-10132175</t>
  </si>
  <si>
    <t>14 Agustus 2024</t>
  </si>
  <si>
    <t>30 Oktober 2024</t>
  </si>
  <si>
    <t>04.VIII/UN14.8/PL/SP/RM/NONKONS/2024, LTN-P2408-10139388</t>
  </si>
  <si>
    <t>15 Agustus 2024</t>
  </si>
  <si>
    <t>PT. SURYA SAKTI TEKNOLOGI INDONESIA</t>
  </si>
  <si>
    <t>05.VIII/UN14.8/PL/SP/RM/NONKONS/2024, 5K2-P2408-10153062</t>
  </si>
  <si>
    <t>16 Agustus 2024</t>
  </si>
  <si>
    <t>9 September 2024</t>
  </si>
  <si>
    <t>SUB TOTAL I</t>
  </si>
  <si>
    <t>MAK : 4471.DBA.001.060.C.525112</t>
  </si>
  <si>
    <t>Map Wisuda</t>
  </si>
  <si>
    <t>4471.DBA.001.060.C.525112</t>
  </si>
  <si>
    <t>10.V/UN14.8/PL/SP/NONKONS/2024, RW6-P2-8336225</t>
  </si>
  <si>
    <t>15 Mei 2024</t>
  </si>
  <si>
    <t>28 Juni 2024</t>
  </si>
  <si>
    <t>CV. Global Jaya Sejahtera</t>
  </si>
  <si>
    <t>SUB TOTAL J</t>
  </si>
  <si>
    <t>MAK : 4471.CBJ.001.051.A.525114</t>
  </si>
  <si>
    <t>Perawatan Gedung Kuliah Laboratorium Keperawatan (Gorden)</t>
  </si>
  <si>
    <t>4471.CBJ.001.051.A.525114</t>
  </si>
  <si>
    <t>11.VII/UN14.8/PL/SP/NONKONS/2024, P87-P2407-9827390</t>
  </si>
  <si>
    <t>26 Juli 2024</t>
  </si>
  <si>
    <t>CV. Nandini Karya</t>
  </si>
  <si>
    <t>SUB TOTAL K</t>
  </si>
  <si>
    <t>MAK : 4471.CBJ.002.051.C.525114</t>
  </si>
  <si>
    <t>Pengadaan Gorden Gedung JA FTP</t>
  </si>
  <si>
    <t>4471.CBJ.002.051.C.525114</t>
  </si>
  <si>
    <t>108.VII/UN14.8/PL/SP/NONKONS/2024, ESM-P2407-9955738</t>
  </si>
  <si>
    <t>24 Juli 2024</t>
  </si>
  <si>
    <t>UD. Pradnya Sari</t>
  </si>
  <si>
    <t>Pengadaan Gorden Asrama Rusunawa (BPU)</t>
  </si>
  <si>
    <t>106.VII/UN14.8/PL/SP/NONKONS/2024, P87-P2407-9949686</t>
  </si>
  <si>
    <t>20 September 2024</t>
  </si>
  <si>
    <t>Pengadaan Gorden Ruang Bagian Perencanaan dan Bagian SDM</t>
  </si>
  <si>
    <t>01.IX/UN14.8/PL/SP/NONKONS/2024, PE2-P2409-10302894</t>
  </si>
  <si>
    <t>3 September 2024</t>
  </si>
  <si>
    <t>10 September 2024</t>
  </si>
  <si>
    <t>15 Oktober 2024</t>
  </si>
  <si>
    <t>PT. Lingga Saka Gumi</t>
  </si>
  <si>
    <t>Pengadaan Gorden (LP3M)</t>
  </si>
  <si>
    <t>18.VIII/UN14.8/PL/SP/NONKONS/2024, PE2-P2408-10271404</t>
  </si>
  <si>
    <t>26 Agustus 2024</t>
  </si>
  <si>
    <t>18 September 2024</t>
  </si>
  <si>
    <t>Pengadaan Tralis dan Gorden Ruang Server</t>
  </si>
  <si>
    <t>19.XI/UN14.8/PL/SP/NONKONS/2024, PE2-P2411-11013616</t>
  </si>
  <si>
    <t>18 November 2024</t>
  </si>
  <si>
    <t>1 Desember 2024</t>
  </si>
  <si>
    <t>CV. Amukti Bumi</t>
  </si>
  <si>
    <t>SUB TOTAL L</t>
  </si>
  <si>
    <t>MAK : 4471.CBJ.002.051.A.525114</t>
  </si>
  <si>
    <t>Pemasangan Sunblast Ruang PJJ</t>
  </si>
  <si>
    <t>4471.CBJ.002.051.A.525114</t>
  </si>
  <si>
    <t>20.VIII/UN14.8/PL/SP/NONKONS/2024, PE2-P2409-10275199</t>
  </si>
  <si>
    <t>SUB TOTAL M</t>
  </si>
  <si>
    <t>MAK : 4470.BEI.006.004.B.522191</t>
  </si>
  <si>
    <t>Belanja Jasa Kegiatan Bantuan Biaya Penerjemahan dan Pengetikan untuk Prodi Akreditasi/Sertifikasi Internasional</t>
  </si>
  <si>
    <t xml:space="preserve"> 4470.BEI.006.004.B.522191</t>
  </si>
  <si>
    <t>01.IX/UN14.8/PL/SP/RM/NONKONS/2024, PHE-P2409-10479111</t>
  </si>
  <si>
    <t>11 September 2024</t>
  </si>
  <si>
    <t>29 Oktober 2024</t>
  </si>
  <si>
    <t>PT. Filba Cipta Mandiri</t>
  </si>
  <si>
    <t>SUB TOTAL N</t>
  </si>
  <si>
    <t>MAK : 4471.DBA.003.052.A.525123</t>
  </si>
  <si>
    <t>Belanja Barang Persediaan Pemeliharaan Rumah Sakit</t>
  </si>
  <si>
    <t>4471.DBA.003.052.A.525123</t>
  </si>
  <si>
    <t>05.XI/UN14.8/PL/SP/NONKONS/2024, TTN-P2411-10935697</t>
  </si>
  <si>
    <t>12 November 2024</t>
  </si>
  <si>
    <t>SUB TOTAL O</t>
  </si>
  <si>
    <t>MAK : 4471.DBA.003.053.D.525112</t>
  </si>
  <si>
    <t>ATK dan BHP Kegiatan Penjilidan Dokumen Kontrak Pengadaan Barang/Jasa</t>
  </si>
  <si>
    <t>4471.DBA.003.053.D.525112</t>
  </si>
  <si>
    <t>Barang</t>
  </si>
  <si>
    <t>01.XI/UN14.8/PL/SP/BU/BMN/2024, 5K2-P2411-11102083</t>
  </si>
  <si>
    <t>22 November 2024</t>
  </si>
  <si>
    <t>SUB TOTAL P</t>
  </si>
  <si>
    <t>MAK : 4471.DBA.002.051.E.525114</t>
  </si>
  <si>
    <t>Pemeliharaan Peralatan Perkantoran Non Kapitalisasi</t>
  </si>
  <si>
    <t>4471.DBA.002.051.E.525114</t>
  </si>
  <si>
    <t>26.XI/UN14.8/PL/SP/NONKONS/2024, PP4-P2411-11160238</t>
  </si>
  <si>
    <t>28 November 2024</t>
  </si>
  <si>
    <t>2 Desember 2024</t>
  </si>
  <si>
    <t>CV. Baliyoni Computer</t>
  </si>
  <si>
    <t>SUB TOTAL Q</t>
  </si>
  <si>
    <t>MAK : 4257.EBA.994.002.H.521119</t>
  </si>
  <si>
    <t>Bahan Habis Pakai Operasional</t>
  </si>
  <si>
    <t>4257.EBA.994.002.H.521119</t>
  </si>
  <si>
    <t>01.XI/UN14.8/PL/SP/RM/NONKONS/2024, TTN-P2411-11170345</t>
  </si>
  <si>
    <t>SUB TOTAL R</t>
  </si>
  <si>
    <t>PAGU PAKET JASA LAINNYA</t>
  </si>
  <si>
    <t>REALISASI/NILAI KONTRAK JASA LAINNYA</t>
  </si>
  <si>
    <t>PENDUKUNG PPK</t>
  </si>
  <si>
    <t>PAGU PAKET BARANG HABIS PAKAI</t>
  </si>
  <si>
    <t>REALISASI/NILAI KONTRAK BARANG HABIS PAKAI</t>
  </si>
  <si>
    <t>PAGU PAKET BARANG MODAL</t>
  </si>
  <si>
    <t>REALISASI/NILAI KONTRAK BARANG MODAL</t>
  </si>
  <si>
    <t>CAPAIAN PENGADAAN TAHUN 2024</t>
  </si>
  <si>
    <t>RUP</t>
  </si>
  <si>
    <t>MAK : 4471.CAA.002.051.B.525162</t>
  </si>
  <si>
    <t>Pengadaan Sarana Gedung Perkantoran</t>
  </si>
  <si>
    <t>4471.CAA.002.051.B.525162</t>
  </si>
  <si>
    <t>45693853</t>
  </si>
  <si>
    <t>Barang Lainnya</t>
  </si>
  <si>
    <r>
      <rPr>
        <u/>
        <sz val="12"/>
        <color theme="1"/>
        <rFont val="Times New Roman"/>
        <family val="1"/>
      </rPr>
      <t>05.IV/UN14.8/PL/SP/NONKONS/2024</t>
    </r>
    <r>
      <rPr>
        <sz val="12"/>
        <color theme="1"/>
        <rFont val="Times New Roman"/>
        <family val="1"/>
      </rPr>
      <t xml:space="preserve"> 
P87-P2404-9059741</t>
    </r>
  </si>
  <si>
    <t>19 April 2024</t>
  </si>
  <si>
    <t>17 Mei 2024</t>
  </si>
  <si>
    <t>SELESAI</t>
  </si>
  <si>
    <t>Unit</t>
  </si>
  <si>
    <t>CV. Doogler Bali</t>
  </si>
  <si>
    <r>
      <rPr>
        <u/>
        <sz val="12"/>
        <color theme="1"/>
        <rFont val="Times New Roman"/>
        <family val="1"/>
      </rPr>
      <t>05.V/UN14.8/PL/SP/NONKONS/2024</t>
    </r>
    <r>
      <rPr>
        <sz val="12"/>
        <color theme="1"/>
        <rFont val="Times New Roman"/>
        <family val="1"/>
      </rPr>
      <t xml:space="preserve"> 
TTN-P2405-9276959</t>
    </r>
  </si>
  <si>
    <t>7 Mei 2024</t>
  </si>
  <si>
    <r>
      <rPr>
        <u/>
        <sz val="12"/>
        <color theme="1"/>
        <rFont val="Times New Roman"/>
        <family val="1"/>
      </rPr>
      <t>06.V/UN14.8/PL/SP/NONKONS/2024</t>
    </r>
    <r>
      <rPr>
        <sz val="12"/>
        <color theme="1"/>
        <rFont val="Times New Roman"/>
        <family val="1"/>
      </rPr>
      <t xml:space="preserve"> 
PS6 P2405 9276738</t>
    </r>
  </si>
  <si>
    <r>
      <rPr>
        <u/>
        <sz val="12"/>
        <color theme="1"/>
        <rFont val="Times New Roman"/>
        <family val="1"/>
      </rPr>
      <t>17.VI/UN14.8/PL/SP/NONKONS/2024</t>
    </r>
    <r>
      <rPr>
        <sz val="12"/>
        <color theme="1"/>
        <rFont val="Times New Roman"/>
        <family val="1"/>
      </rPr>
      <t xml:space="preserve"> 
P87 P2408 10093384</t>
    </r>
  </si>
  <si>
    <t>7 Agustus 2024</t>
  </si>
  <si>
    <r>
      <rPr>
        <u/>
        <sz val="12"/>
        <color theme="1"/>
        <rFont val="Times New Roman"/>
        <family val="1"/>
      </rPr>
      <t xml:space="preserve">102.VII/UN14.8/PL/SP/NONKONS/2024
</t>
    </r>
    <r>
      <rPr>
        <sz val="12"/>
        <color theme="1"/>
        <rFont val="Times New Roman"/>
        <family val="1"/>
      </rPr>
      <t>LTN-P2409-10276455</t>
    </r>
  </si>
  <si>
    <t>30 November 2024</t>
  </si>
  <si>
    <t>27 September 2024</t>
  </si>
  <si>
    <t>PT. Tri Putra Aray Axela</t>
  </si>
  <si>
    <t>MAK : 4471.CAA.001.051.C.537112</t>
  </si>
  <si>
    <t>Pengadaan Peralatan Pendukung Pembelajaran Lainnya</t>
  </si>
  <si>
    <t>4471.CAA.001.051.C.537112</t>
  </si>
  <si>
    <t>45693850</t>
  </si>
  <si>
    <r>
      <rPr>
        <u/>
        <sz val="12"/>
        <color theme="1"/>
        <rFont val="Times New Roman"/>
        <family val="1"/>
      </rPr>
      <t>21.IV/UN14.8/PL/SP/NONKONS/2024</t>
    </r>
    <r>
      <rPr>
        <sz val="12"/>
        <color theme="1"/>
        <rFont val="Times New Roman"/>
        <family val="1"/>
      </rPr>
      <t xml:space="preserve">
LTN P2404 9128578</t>
    </r>
  </si>
  <si>
    <t>MAK : 4471.CAA.002.051.B.537112</t>
  </si>
  <si>
    <t>4471.CAA.002.051.B.537112</t>
  </si>
  <si>
    <r>
      <rPr>
        <u/>
        <sz val="12"/>
        <color theme="1"/>
        <rFont val="Times New Roman"/>
        <family val="1"/>
      </rPr>
      <t>04.IV/UN14.8/PL/SP/NONKONS/2024</t>
    </r>
    <r>
      <rPr>
        <sz val="12"/>
        <color theme="1"/>
        <rFont val="Times New Roman"/>
        <family val="1"/>
      </rPr>
      <t xml:space="preserve"> 
LTN-P2404-9054415</t>
    </r>
  </si>
  <si>
    <t>CV. Nusa Akses Utama</t>
  </si>
  <si>
    <r>
      <rPr>
        <u/>
        <sz val="12"/>
        <color theme="1"/>
        <rFont val="Times New Roman"/>
        <family val="1"/>
      </rPr>
      <t>06.IV/UN14.8/PL/SP/NONKONS/2024</t>
    </r>
    <r>
      <rPr>
        <sz val="12"/>
        <color theme="1"/>
        <rFont val="Times New Roman"/>
        <family val="1"/>
      </rPr>
      <t xml:space="preserve"> 
LTN P2404 9054943</t>
    </r>
  </si>
  <si>
    <t>23 April 2024</t>
  </si>
  <si>
    <t>CV. Solid Media Sejahtera</t>
  </si>
  <si>
    <r>
      <rPr>
        <u/>
        <sz val="12"/>
        <color theme="1"/>
        <rFont val="Times New Roman"/>
        <family val="1"/>
      </rPr>
      <t>14.IV/UN14.8/PL/SP/NONKONS/2024</t>
    </r>
    <r>
      <rPr>
        <sz val="12"/>
        <color theme="1"/>
        <rFont val="Times New Roman"/>
        <family val="1"/>
      </rPr>
      <t xml:space="preserve"> 
P87-P2404-9102158</t>
    </r>
  </si>
  <si>
    <r>
      <rPr>
        <u/>
        <sz val="12"/>
        <color theme="1"/>
        <rFont val="Times New Roman"/>
        <family val="1"/>
      </rPr>
      <t>20.IV/UN14.8/PL/SP/NONKONS/2024</t>
    </r>
    <r>
      <rPr>
        <sz val="12"/>
        <color theme="1"/>
        <rFont val="Times New Roman"/>
        <family val="1"/>
      </rPr>
      <t xml:space="preserve"> 
P00 P2404 9120295</t>
    </r>
  </si>
  <si>
    <t>CV. Citra Utama</t>
  </si>
  <si>
    <r>
      <rPr>
        <u/>
        <sz val="12"/>
        <color theme="1"/>
        <rFont val="Times New Roman"/>
        <family val="1"/>
      </rPr>
      <t>27.IV/UN14.8/PL/SP/NONKONS/2024</t>
    </r>
    <r>
      <rPr>
        <sz val="12"/>
        <color theme="1"/>
        <rFont val="Times New Roman"/>
        <family val="1"/>
      </rPr>
      <t xml:space="preserve"> 
LTN P2404 9159972</t>
    </r>
  </si>
  <si>
    <r>
      <rPr>
        <u/>
        <sz val="12"/>
        <color theme="1"/>
        <rFont val="Times New Roman"/>
        <family val="1"/>
      </rPr>
      <t>29.IV/UN14.8/PL/SP/NONKONS/2024</t>
    </r>
    <r>
      <rPr>
        <sz val="12"/>
        <color theme="1"/>
        <rFont val="Times New Roman"/>
        <family val="1"/>
      </rPr>
      <t xml:space="preserve"> 
P87-P2404-9167142</t>
    </r>
  </si>
  <si>
    <t>06 Mei 2024</t>
  </si>
  <si>
    <r>
      <rPr>
        <u/>
        <sz val="12"/>
        <color theme="1"/>
        <rFont val="Times New Roman"/>
        <family val="1"/>
      </rPr>
      <t>04.V/UN14.8/PL/SP/NONKONS/2024</t>
    </r>
    <r>
      <rPr>
        <sz val="12"/>
        <color theme="1"/>
        <rFont val="Times New Roman"/>
        <family val="1"/>
      </rPr>
      <t xml:space="preserve"> 
LTN P2405 9240421</t>
    </r>
  </si>
  <si>
    <t>07 Mei 2024</t>
  </si>
  <si>
    <t>21 Juni 2024</t>
  </si>
  <si>
    <t>PT. Surya Sakti Teknologi Indonesia</t>
  </si>
  <si>
    <r>
      <rPr>
        <u/>
        <sz val="12"/>
        <color theme="1"/>
        <rFont val="Times New Roman"/>
        <family val="1"/>
      </rPr>
      <t>09.V/UN14.8/PL/SP/NONKONS/2024</t>
    </r>
    <r>
      <rPr>
        <sz val="12"/>
        <color theme="1"/>
        <rFont val="Times New Roman"/>
        <family val="1"/>
      </rPr>
      <t xml:space="preserve"> 
LTN P2405 9278424</t>
    </r>
  </si>
  <si>
    <r>
      <rPr>
        <u/>
        <sz val="12"/>
        <color theme="1"/>
        <rFont val="Times New Roman"/>
        <family val="1"/>
      </rPr>
      <t>08.V/UN14.8/PL/SP/NONKONS/2024</t>
    </r>
    <r>
      <rPr>
        <sz val="12"/>
        <color theme="1"/>
        <rFont val="Times New Roman"/>
        <family val="1"/>
      </rPr>
      <t xml:space="preserve"> 
PS6 P2405 9278012</t>
    </r>
  </si>
  <si>
    <t>8 Mei 2024</t>
  </si>
  <si>
    <r>
      <rPr>
        <u/>
        <sz val="12"/>
        <color theme="1"/>
        <rFont val="Times New Roman"/>
        <family val="1"/>
      </rPr>
      <t>15.V/UN14.8/PL/SP/NONKONS/2024</t>
    </r>
    <r>
      <rPr>
        <sz val="12"/>
        <color theme="1"/>
        <rFont val="Times New Roman"/>
        <family val="1"/>
      </rPr>
      <t xml:space="preserve"> 
LTN P2405 9301216</t>
    </r>
  </si>
  <si>
    <r>
      <rPr>
        <u/>
        <sz val="12"/>
        <color theme="1"/>
        <rFont val="Times New Roman"/>
        <family val="1"/>
      </rPr>
      <t>16.VI/UN14.8/PL/SP/NONKONS/2024</t>
    </r>
    <r>
      <rPr>
        <sz val="12"/>
        <color theme="1"/>
        <rFont val="Times New Roman"/>
        <family val="1"/>
      </rPr>
      <t xml:space="preserve"> 
LTN-P2407-9795975</t>
    </r>
  </si>
  <si>
    <r>
      <rPr>
        <u/>
        <sz val="12"/>
        <color theme="1"/>
        <rFont val="Times New Roman"/>
        <family val="1"/>
      </rPr>
      <t>24.VI/UN14.8/PL/SP/NONKONS/2024</t>
    </r>
    <r>
      <rPr>
        <sz val="12"/>
        <color theme="1"/>
        <rFont val="Times New Roman"/>
        <family val="1"/>
      </rPr>
      <t xml:space="preserve"> 
LTN-P2407-9796073</t>
    </r>
  </si>
  <si>
    <t>13 September 2024</t>
  </si>
  <si>
    <r>
      <rPr>
        <u/>
        <sz val="12"/>
        <color theme="1"/>
        <rFont val="Times New Roman"/>
        <family val="1"/>
      </rPr>
      <t>04.VII/UN14.8/PL/SP/NONKONS/2024</t>
    </r>
    <r>
      <rPr>
        <sz val="12"/>
        <color theme="1"/>
        <rFont val="Times New Roman"/>
        <family val="1"/>
      </rPr>
      <t xml:space="preserve"> 
P00-P2407-9796173</t>
    </r>
  </si>
  <si>
    <r>
      <rPr>
        <u/>
        <sz val="12"/>
        <color theme="1"/>
        <rFont val="Times New Roman"/>
        <family val="1"/>
      </rPr>
      <t>05 VII/UN14.8/PL/SP/NONKONS/2024</t>
    </r>
    <r>
      <rPr>
        <sz val="12"/>
        <color theme="1"/>
        <rFont val="Times New Roman"/>
        <family val="1"/>
      </rPr>
      <t xml:space="preserve"> 
BIV-P2407-9812715</t>
    </r>
  </si>
  <si>
    <t>31 Jul1i 2024</t>
  </si>
  <si>
    <t>PT. AMS Medika Healthcare</t>
  </si>
  <si>
    <r>
      <rPr>
        <u/>
        <sz val="12"/>
        <color theme="1"/>
        <rFont val="Times New Roman"/>
        <family val="1"/>
      </rPr>
      <t>09 VII/UN14.8/PL/SP/NONKONS/2024</t>
    </r>
    <r>
      <rPr>
        <sz val="12"/>
        <color theme="1"/>
        <rFont val="Times New Roman"/>
        <family val="1"/>
      </rPr>
      <t xml:space="preserve"> 
LTN-P2407-9820916</t>
    </r>
  </si>
  <si>
    <t>10 Agustus 2024</t>
  </si>
  <si>
    <r>
      <rPr>
        <u/>
        <sz val="12"/>
        <color theme="1"/>
        <rFont val="Times New Roman"/>
        <family val="1"/>
      </rPr>
      <t xml:space="preserve">08.VIII/UN14.8/PL/SP/NONKONS/2024
</t>
    </r>
    <r>
      <rPr>
        <sz val="12"/>
        <color theme="1"/>
        <rFont val="Times New Roman"/>
        <family val="1"/>
      </rPr>
      <t>LTN-P2408-10120562</t>
    </r>
  </si>
  <si>
    <t>7 November 2024</t>
  </si>
  <si>
    <t>CV. BALI JAKTI INFORMATIK</t>
  </si>
  <si>
    <r>
      <rPr>
        <u/>
        <sz val="12"/>
        <color theme="1"/>
        <rFont val="Times New Roman"/>
        <family val="1"/>
      </rPr>
      <t xml:space="preserve">14.VIII/UN14.8/PL/SP/NONKONS/2024
</t>
    </r>
    <r>
      <rPr>
        <sz val="12"/>
        <color theme="1"/>
        <rFont val="Times New Roman"/>
        <family val="1"/>
      </rPr>
      <t>FKS-P2409-10360101</t>
    </r>
  </si>
  <si>
    <t>19 September 2024</t>
  </si>
  <si>
    <t>MAK : 4471.DBA.003.052.A.525162</t>
  </si>
  <si>
    <t>Pengadaan Peralatan Penunjang Rumah Sakit</t>
  </si>
  <si>
    <t>4471.DBA.003.052.A.525162</t>
  </si>
  <si>
    <t>45693977</t>
  </si>
  <si>
    <r>
      <rPr>
        <u/>
        <sz val="12"/>
        <color theme="1"/>
        <rFont val="Times New Roman"/>
        <family val="1"/>
      </rPr>
      <t>111.VII/UN14.8/PL/SP/NONKONS/2024</t>
    </r>
    <r>
      <rPr>
        <sz val="12"/>
        <color theme="1"/>
        <rFont val="Times New Roman"/>
        <family val="1"/>
      </rPr>
      <t xml:space="preserve">
BIV P2407 9957395</t>
    </r>
  </si>
  <si>
    <t>31 Agustus 2024</t>
  </si>
  <si>
    <t>5 Agustus 2024</t>
  </si>
  <si>
    <r>
      <rPr>
        <u/>
        <sz val="12"/>
        <color theme="1"/>
        <rFont val="Times New Roman"/>
        <family val="1"/>
      </rPr>
      <t>110.VII/UN14.8/PL/SP/NONKONS/2024</t>
    </r>
    <r>
      <rPr>
        <sz val="12"/>
        <color theme="1"/>
        <rFont val="Times New Roman"/>
        <family val="1"/>
      </rPr>
      <t xml:space="preserve">
P87-P2407-9957108</t>
    </r>
  </si>
  <si>
    <r>
      <rPr>
        <u/>
        <sz val="12"/>
        <color theme="1"/>
        <rFont val="Times New Roman"/>
        <family val="1"/>
      </rPr>
      <t>109.VII/UN14.8/PL/SP/NONKONS/2024</t>
    </r>
    <r>
      <rPr>
        <sz val="12"/>
        <color theme="1"/>
        <rFont val="Times New Roman"/>
        <family val="1"/>
      </rPr>
      <t xml:space="preserve">
KD-P2407-9956997</t>
    </r>
  </si>
  <si>
    <t>20 Agustus 2024</t>
  </si>
  <si>
    <t>MAK : 4471.DBA.003.051.A.525112</t>
  </si>
  <si>
    <t>Pengadaan ATK dan BHP Operasional Perkantoran Sehari-hari (Lisensi)</t>
  </si>
  <si>
    <t>4471.DBA.003.051.A.525112</t>
  </si>
  <si>
    <t>45693968</t>
  </si>
  <si>
    <r>
      <rPr>
        <u/>
        <sz val="12"/>
        <color theme="1"/>
        <rFont val="Times New Roman"/>
        <family val="1"/>
      </rPr>
      <t>104.VII/UN14.8/PL/SP/NONKONS/2024</t>
    </r>
    <r>
      <rPr>
        <sz val="12"/>
        <color theme="1"/>
        <rFont val="Times New Roman"/>
        <family val="1"/>
      </rPr>
      <t xml:space="preserve">
LPL P2407 9982065</t>
    </r>
  </si>
  <si>
    <t>CV. Artsolutions</t>
  </si>
  <si>
    <t>Pengadaan Videotron Ruang Kuliah Umum</t>
  </si>
  <si>
    <t>45693829</t>
  </si>
  <si>
    <r>
      <rPr>
        <u/>
        <sz val="12"/>
        <color theme="1"/>
        <rFont val="Times New Roman"/>
        <family val="1"/>
      </rPr>
      <t>10.V/UN14.8/PL/SP/NONKONS/2024</t>
    </r>
    <r>
      <rPr>
        <sz val="12"/>
        <color theme="1"/>
        <rFont val="Times New Roman"/>
        <family val="1"/>
      </rPr>
      <t xml:space="preserve"> 
LTN-P2405-9301521</t>
    </r>
  </si>
  <si>
    <t>29  November 2024</t>
  </si>
  <si>
    <t>CV. Bali Luwih Tronika</t>
  </si>
  <si>
    <t>Pengadaan Sound System Ruang Kuliah Umum</t>
  </si>
  <si>
    <t>45693831</t>
  </si>
  <si>
    <r>
      <rPr>
        <u/>
        <sz val="12"/>
        <color theme="1"/>
        <rFont val="Times New Roman"/>
        <family val="1"/>
      </rPr>
      <t>35.V/UN14.8/PL/SP/NONKONS/2024</t>
    </r>
    <r>
      <rPr>
        <sz val="12"/>
        <color theme="1"/>
        <rFont val="Times New Roman"/>
        <family val="1"/>
      </rPr>
      <t xml:space="preserve"> 
LTN-P2405-9447200</t>
    </r>
  </si>
  <si>
    <t>29 Mei 2024</t>
  </si>
  <si>
    <t>19 Juni 2024</t>
  </si>
  <si>
    <t>PT Dwi Srikandi Indonesia</t>
  </si>
  <si>
    <t>Pengadaan Videotron Ruang Kuliah Umum (Tambahan)</t>
  </si>
  <si>
    <r>
      <rPr>
        <u/>
        <sz val="12"/>
        <color theme="1"/>
        <rFont val="Times New Roman"/>
        <family val="1"/>
      </rPr>
      <t>06.VII/UN14.8/PL/SP/NONKONS/2024</t>
    </r>
    <r>
      <rPr>
        <sz val="12"/>
        <color theme="1"/>
        <rFont val="Times New Roman"/>
        <family val="1"/>
      </rPr>
      <t xml:space="preserve"> 
LTN-P2407-9982381</t>
    </r>
  </si>
  <si>
    <t>31 Juli 2024</t>
  </si>
  <si>
    <t>30  November 2024</t>
  </si>
  <si>
    <t>CV. Sahabat Utama</t>
  </si>
  <si>
    <t>MAK : 4471.DBA.001.060.G.525119</t>
  </si>
  <si>
    <t>Berlangganan Turnitin Tahun 2024</t>
  </si>
  <si>
    <t>4471.DBA.001.060.G.525119</t>
  </si>
  <si>
    <t>46336940</t>
  </si>
  <si>
    <r>
      <rPr>
        <u/>
        <sz val="12"/>
        <color theme="1"/>
        <rFont val="Times New Roman"/>
        <family val="1"/>
      </rPr>
      <t>01,XII/UN14.8/PL/SP/NONKONS/2024</t>
    </r>
    <r>
      <rPr>
        <sz val="12"/>
        <color theme="1"/>
        <rFont val="Times New Roman"/>
        <family val="1"/>
      </rPr>
      <t xml:space="preserve"> 
PIB-P2312-8346917</t>
    </r>
  </si>
  <si>
    <t>03 Januari 2024</t>
  </si>
  <si>
    <t>31 Desember 2023</t>
  </si>
  <si>
    <t>CV. Artha Book Cemerlang</t>
  </si>
  <si>
    <t>MAK : 4471.DBA.001.060.I.537115</t>
  </si>
  <si>
    <t>Pengadaan Buku Buku Pustaka</t>
  </si>
  <si>
    <t>4471.DBA.001.060.I.537115</t>
  </si>
  <si>
    <t>45693948</t>
  </si>
  <si>
    <r>
      <rPr>
        <u/>
        <sz val="12"/>
        <color theme="1"/>
        <rFont val="Times New Roman"/>
        <family val="1"/>
      </rPr>
      <t>14.V/UN14.8/PL/SP/NONKONS/2024</t>
    </r>
    <r>
      <rPr>
        <sz val="12"/>
        <color theme="1"/>
        <rFont val="Times New Roman"/>
        <family val="1"/>
      </rPr>
      <t xml:space="preserve"> 
UNA-P2405-9324935</t>
    </r>
  </si>
  <si>
    <t>Buah</t>
  </si>
  <si>
    <t>MAK : 4471.CAA.001.051.B.525162</t>
  </si>
  <si>
    <t>PENGADAAN ALAT LABORATORIUM (KP)</t>
  </si>
  <si>
    <t>4471.CAA.001.051.B.525162</t>
  </si>
  <si>
    <t>006.III/UN14.8/PL/SP/NONKONS/2024
AL2-P2403-8960047</t>
  </si>
  <si>
    <t>April</t>
  </si>
  <si>
    <t>014.III/UN14.8/PL/SP/NONKONS/2024
M/R-P2403-8960173</t>
  </si>
  <si>
    <t>002,X/UN14.8/PL/SP/NONKONS/2024
BIV-P2410-10511915</t>
  </si>
  <si>
    <t>Oktober 2024</t>
  </si>
  <si>
    <t>Oktober</t>
  </si>
  <si>
    <t>004,X/UN14.8/PL/SP/NONKONS/2024
AL2-P2410-10533076</t>
  </si>
  <si>
    <t>PT. Cita Swara Sejahtera</t>
  </si>
  <si>
    <t>MAK : 4471.CAA.001.051.B.537112</t>
  </si>
  <si>
    <t>4471.CAA.001.051.B.537112</t>
  </si>
  <si>
    <t>Modal</t>
  </si>
  <si>
    <t>003.III/UN14.8/PL/SP/NONKONS/2024
AL2-P2403-8954120</t>
  </si>
  <si>
    <t>004.III/UN14.8/PL/SP/NONKONS/2024
AK1-P2403-8954752</t>
  </si>
  <si>
    <t>007.III/UN14.8/PL/SP/NONKONS/2024
FKS-P2403-8954587</t>
  </si>
  <si>
    <t>PT. Citra Medika Lestari</t>
  </si>
  <si>
    <t>008.III/UN14.8/PL/SP/NONKONS/2024
PE2-P2403-8954955</t>
  </si>
  <si>
    <t>CV. Cahaya Mustika</t>
  </si>
  <si>
    <t>009.III/UN14.8/PL/SP/NONKONS/2024
PE2-P2403-8954486</t>
  </si>
  <si>
    <t>PT. Furni Karya Madiri</t>
  </si>
  <si>
    <t>012.III/UN14.8/PL/SP/NONKONS/2024
AK1-P2404-9080720</t>
  </si>
  <si>
    <t>PT. Buana Mitra Sukses</t>
  </si>
  <si>
    <t>001.IV/UN14.8/PL/SP/NONKONS/2024
FKS-P2404-9133491</t>
  </si>
  <si>
    <t>May</t>
  </si>
  <si>
    <t>PT. JAVA MEDIKA UTAMA</t>
  </si>
  <si>
    <t>002.IV/UN14.8/PL/SP/NONKONS/2024
AL2-P2404-9150185</t>
  </si>
  <si>
    <t>013.IV/UN14.8/PL/SP/NONKONS/2024
FKS-P2404-9081057</t>
  </si>
  <si>
    <t>PT BANDUNG SCIENTIFIC TECHNICAL INDONESIA</t>
  </si>
  <si>
    <t>015.IV/UN14.8/PL/SP/NONKONS/2024
AL2-P2404-9149772</t>
  </si>
  <si>
    <t>Mei</t>
  </si>
  <si>
    <t>PT. Kannai Kanaka Persada</t>
  </si>
  <si>
    <t>025.IV/UN14.8/PL/SP/NONKONS/2024
AL2-P2405-9416992</t>
  </si>
  <si>
    <t>Juni</t>
  </si>
  <si>
    <t>PT. ITS SCIENCE INDONESIA</t>
  </si>
  <si>
    <t>007.V/UN14.8/PL/SP/NONKONS/2024
FKS-P2405-9360748</t>
  </si>
  <si>
    <t>PT ELO KARSA UTAMA</t>
  </si>
  <si>
    <t>009.VI/UN14.8/PL/SP/NONKONS/2024
FKS-P2408-10151957</t>
  </si>
  <si>
    <t>Agustus</t>
  </si>
  <si>
    <t>PT MICONOS</t>
  </si>
  <si>
    <t>010.VI/UN14.8/PL/SP/NONKONS/2024
FKS-P2408-10232429</t>
  </si>
  <si>
    <t>PT. KARYA PUTRA ANDALAN</t>
  </si>
  <si>
    <t>012.VI/UN14.8/PL/SP/NONKONS/2024
FKS-P2409-10313659</t>
  </si>
  <si>
    <t>September</t>
  </si>
  <si>
    <t>PT Setia Anugrah Medika</t>
  </si>
  <si>
    <t>011.VI/UN14.8/PL/SP/NONKONS/2024
AL2-P2409-10313552</t>
  </si>
  <si>
    <t>010.IX/UN14.8/PL/SP/NONKONS/2024
AL2-P2409-10483044</t>
  </si>
  <si>
    <t>unit</t>
  </si>
  <si>
    <t>PT. KARYA PRATAMA</t>
  </si>
  <si>
    <t>001.X/UN14.8/PL/SP/NONKONS/2024
PP2-P2410-10511776</t>
  </si>
  <si>
    <t>PT GENERASI MANDIRI TEKNOLOGI</t>
  </si>
  <si>
    <t>PENGADAAN ALAT LABORATORIUM (FKH)</t>
  </si>
  <si>
    <t>003.XI/UN14.8/PL/SP/NONKONS/2024</t>
  </si>
  <si>
    <t>15 November 2024</t>
  </si>
  <si>
    <t>November</t>
  </si>
  <si>
    <t>PT ZENITH MEDPLUS PERKASA</t>
  </si>
  <si>
    <t>MAK : 4471.BEI.004.053.B.521252</t>
  </si>
  <si>
    <t>PENGADAAN ALAT KESEHATAN RSGM</t>
  </si>
  <si>
    <t>4471.BEI.004.053.B.521252</t>
  </si>
  <si>
    <t>02.IV/UN14.8/PL/SP/PRPTN/NONKONS/2024
FKS-P2404-9056770</t>
  </si>
  <si>
    <t>PT. Cobra Dental Indonesia</t>
  </si>
  <si>
    <t>05.V/UN14.8/PL/SP/PRPTN/NONKONS/2024
FKS-P2405-9286795</t>
  </si>
  <si>
    <t>PT. Thomasong Nirmala</t>
  </si>
  <si>
    <t>02.VI/UN14.8/PL/SP/PRPTN/NONKONS/2024
AK1-P2407-9782033</t>
  </si>
  <si>
    <t>Juli</t>
  </si>
  <si>
    <t>09.VI/UN14.8/PL/SP/PRPTN/NONKONS/2024
FKS-P2407-9780989</t>
  </si>
  <si>
    <t>CV Zrafindo Sejahtera</t>
  </si>
  <si>
    <t>MAK : 4471.BEI.004.053.B.532111</t>
  </si>
  <si>
    <t>4471.BEI.004.053.B.532111</t>
  </si>
  <si>
    <t>01.IV/UN14.8/PL/SP/PRPTN/NONKONS/2024
FKS-P2404-9056437</t>
  </si>
  <si>
    <t>03.IV/UN14.8/PL/SP/PRPTN/NONKONS/2024
AK1-P2404-9069695</t>
  </si>
  <si>
    <t>PT. PD. SADHA AGUNG</t>
  </si>
  <si>
    <t>04.IV/UN14.8/PL/SP/PRPTN/NONKONS/2024
AK1-P2404-9056735</t>
  </si>
  <si>
    <t>05.IV/UN14.8/PL/SP/PRPTN/NONKONS/2024
FKS-P2404-9056795</t>
  </si>
  <si>
    <t>06.IV/UN14.8/PL/SP/PRPTN/NONKONS/2024
AK1-P2404-9097857</t>
  </si>
  <si>
    <t>07.IV/UN14.8/PL/SP/PRPTN/NONKONS/2024
AK1-P2404-9097950</t>
  </si>
  <si>
    <t>08.IV/UN14.8/PL/SP/PRPTN/NONKONS/2024
FKS-P2404-9098048</t>
  </si>
  <si>
    <t>09.IV/UN14.8/PL/SP/PRPTN/NONKONS/2024
PE2-P2404-9097497</t>
  </si>
  <si>
    <t>10.IV/UN14.8/PL/SP/PRPTN/NONKONS/2024
FKS-P2404-9097636</t>
  </si>
  <si>
    <t>01.V/UN14.8/PL/SP/PRPTN/NONKONS/2024
FKS-P2405-9243127</t>
  </si>
  <si>
    <t>02.V/UN14.8/PL/SP/PRPTN/NONKONS/2024
FKS-P2405-9284491</t>
  </si>
  <si>
    <t>03.V/UN14.8/PL/SP/PRPTN/NONKONS/2024
AK1-P2405-9328928</t>
  </si>
  <si>
    <t>PT. ANDINI SARANA</t>
  </si>
  <si>
    <t>04.V/UN14.8/PL/SP/PRPTN/NONKONS/2024
FKS-P2405-9285783</t>
  </si>
  <si>
    <t>v</t>
  </si>
  <si>
    <t>06.V/UN14.8/PL/SP/PRPTN/NONKONS/2024
AK1-P2405-9299223</t>
  </si>
  <si>
    <t>PT Ardia Perdana Indonesia</t>
  </si>
  <si>
    <t>07.V/UN14.8/PL/SP/PRPTN/NONKONS/2024
AK1-P2405-9299403</t>
  </si>
  <si>
    <t>PT.PERMANA PUTRA MANDIRI</t>
  </si>
  <si>
    <t>15.V/UN14.8/PL/SP/PRPTN/NONKONS/2024
AK1-P2405-9314323</t>
  </si>
  <si>
    <t>PT. KALMED SEJAHTERA INDONESIA</t>
  </si>
  <si>
    <t>17.V/UN14.8/PL/SP/PRPTN/NONKONS/2024
P00-P2405-9329316</t>
  </si>
  <si>
    <t>CV. Rajawali Diesel</t>
  </si>
  <si>
    <t>18.V/UN14.8/PL/SP/PRPTN/NONKONS/2024
FKS-P2405-9345478</t>
  </si>
  <si>
    <t>PT DENTALITIES GROUP INDONESIA</t>
  </si>
  <si>
    <t>19.V/UN14.8/PL/SP/PRPTN/NONKONS/2024
AK1-P2405-9361775</t>
  </si>
  <si>
    <t>PT. MORITA DENTAL INDO</t>
  </si>
  <si>
    <t>21.V/UN14.8/PL/SP/PRPTN/NONKONS/2024
AK1-P2405-9344140</t>
  </si>
  <si>
    <t>PT. MEDISAVE MAKMUR GEMILANG</t>
  </si>
  <si>
    <t>08.V/UN14.8/PL/SP/PRPTN/NONKONS/2024
FKS-P2405-9415725</t>
  </si>
  <si>
    <t>20.V/UN14.8/PL/SP/PRPTN/NONKONS/2024
FKS-P2405-9343483</t>
  </si>
  <si>
    <t>PT. SUMBER MEDIKA BANDUNG</t>
  </si>
  <si>
    <t>31.V/UN14.8/PL/SP/PRPTN/NONKONS/2024
FKS-P2407-9778501</t>
  </si>
  <si>
    <t>PT. CITRA DIAN PRATAMA</t>
  </si>
  <si>
    <t>32.V/UN14.8/PL/SP/PRPTN/NONKONS/2024
AK1-P2407-9778675</t>
  </si>
  <si>
    <t>08.VI/UN14.8/PL/SP/PRPTN/NONKONS/2024
AK1-P2406-9538539</t>
  </si>
  <si>
    <t>PT. Kasih Karunia Kekal</t>
  </si>
  <si>
    <t>33.V/UN14.8/PL/SP/PRPTN/NONKONS/2024
AK1-P2405-9427969</t>
  </si>
  <si>
    <t>07 Juni 2024</t>
  </si>
  <si>
    <t>PT. ATRA WIDIYA AGUNG</t>
  </si>
  <si>
    <t>06.VI/UN14.8/PL/SP/PRPTN/NONKONS/2024
FKS-P2407-9799995</t>
  </si>
  <si>
    <t>25.V/UN14.8/PL/SP/PRPTN/NONKONS/2024
FKS-P2407-9778909</t>
  </si>
  <si>
    <t>PT. Triputra Aman Makmur</t>
  </si>
  <si>
    <t>30.V/UN14.8/PL/SP/PRPTN/NONKONS/2024
FKS-P2407-9778989</t>
  </si>
  <si>
    <t>PT. TRIPATRIA ANDALAN MEDIKA</t>
  </si>
  <si>
    <t>34.V/UN14.8/PL/SP/PRPTN/NONKONS/2024
AK1-P2407-9780878</t>
  </si>
  <si>
    <t>PT. Medica Sukses Abadi</t>
  </si>
  <si>
    <t>26.V/UN14.8/PL/SP/PRPTN/NONKONS/2024
FKS-P2407-9780520</t>
  </si>
  <si>
    <t>PT. Dyrsa International</t>
  </si>
  <si>
    <t>23.V/UN14.8/PL/SP/PRPTN/NONKONS/2024
AK1-P2406-9597141</t>
  </si>
  <si>
    <t>PT. D&amp;V Medika Makmur Gemilang</t>
  </si>
  <si>
    <t>24.V/UN14.8/PL/SP/PRPTN/NONKONS/2024
AK1-P2407-9781462</t>
  </si>
  <si>
    <t>PT. PRIMA HEALTH CARE</t>
  </si>
  <si>
    <t>03.VI/UN14.8/PL/SP/PRPTN/NONKONS/2024
AK1-P2407-9781181</t>
  </si>
  <si>
    <t>02.VIII/UN14.8/PL/SP/PRPTN/NONKONS/2024
FKS-P2408-10045882</t>
  </si>
  <si>
    <t>PT. ASIATECHNIK UTAMA</t>
  </si>
  <si>
    <t>29.V/UN14.8/PL/SP/PRPTN/NONKONS/2024
AK1-P2407-9780613</t>
  </si>
  <si>
    <t>PT. BALI WAHYU ABADI</t>
  </si>
  <si>
    <t>27.V/UN14.8/PL/SP/PRPTN/NONKONS/2024
AK1-P2407-9780723</t>
  </si>
  <si>
    <t>PT TAWADA HEALTHCARE</t>
  </si>
  <si>
    <t>16.VI/UN14.8/PL/SP/PRPTN/NONKONS/2024
PP2-P2407-9781810</t>
  </si>
  <si>
    <t>PT. Aura Insan Kreatif</t>
  </si>
  <si>
    <t>13.VI/UN14.8/PL/SP/PRPTN/NONKONS/2024
FKS-P2407-9780315</t>
  </si>
  <si>
    <t>17.VI/UN14.8/PL/SP/PRPTN/NONKONS/2024
FKS-P2407-9781758</t>
  </si>
  <si>
    <t>PT. JAWA ALKESINDO JAYA</t>
  </si>
  <si>
    <t>12.VI/UN14.8/PL/SP/PRPTN/NONKONS/2024
FKS-P2407-978863</t>
  </si>
  <si>
    <t>14.VI/UN14.8/PL/SP/PRPTN/NONKONS/2024
AK1-P2407-9781890</t>
  </si>
  <si>
    <t>PT Tesena Inovindo</t>
  </si>
  <si>
    <t>05.VII/UN14.8/PL/SP/PRPTN/NONKONS/2024
FKS-P2407-9967394</t>
  </si>
  <si>
    <t>PT. Medicare Internasional Indonesia</t>
  </si>
  <si>
    <t>01.VIII/UN14.8/PL/SP/PRPTN/NONKONS/2024
FKS-P2408-10043578</t>
  </si>
  <si>
    <t>MAK : 4257.EBA.994.002.A.521111</t>
  </si>
  <si>
    <t>Jasa Kebersihan Gedung dan Halaman</t>
  </si>
  <si>
    <t>4257.EBA.994.002.A.521111</t>
  </si>
  <si>
    <t>06.XII/UN14.8/PL/SP/NONKONS/2024
              5S8-P2312-8352015</t>
  </si>
  <si>
    <t>Januasi -Desember</t>
  </si>
  <si>
    <t>Bulan</t>
  </si>
  <si>
    <t>PT. Bakri Karya Sarana</t>
  </si>
  <si>
    <t>MAK : 4470.BEI.001.004.C.521111</t>
  </si>
  <si>
    <t>4470.BEI.001.004.C.521111</t>
  </si>
  <si>
    <t>MAK : 4471.CBJ.002.051.A.525119</t>
  </si>
  <si>
    <t>4471.CBJ.002.051.A.525119</t>
  </si>
  <si>
    <t>MAK : 4471.CAA.001.051.D.537112</t>
  </si>
  <si>
    <t>PENGADAAN MEUBELAIR (KP)</t>
  </si>
  <si>
    <t>4471.CAA.001.051.D.537112</t>
  </si>
  <si>
    <t>013.III/UN14.8/PL/SP/NONKONS/2024
PP2-P2403-8960549</t>
  </si>
  <si>
    <t>PT. BIMASAKTI CAHAYA ABADI</t>
  </si>
  <si>
    <t xml:space="preserve">016.VII/UN14.8/PL/SP/NONKONS/2024
PE2-P2407-9875475
</t>
  </si>
  <si>
    <t>018.VI/UN14.8/PL/SP/NONKONS/2024
PE2-P2406-9566776</t>
  </si>
  <si>
    <t>13 Juni 2024</t>
  </si>
  <si>
    <t>CV. ARTSOLUTIONS</t>
  </si>
  <si>
    <t>004.VIII/UN14.8/PL/SP/NONKONS/2024
PE2-P2408-10091243</t>
  </si>
  <si>
    <t>CV. LAGAAN SAKETI</t>
  </si>
  <si>
    <t>021.VIII/UN14.8/PL/SP/NONKONS/2024
PE2-P2408-10237815</t>
  </si>
  <si>
    <t>MAK : 4471.CAA.002.051.C.537112</t>
  </si>
  <si>
    <t>4471.CAA.002.051.C.537112.</t>
  </si>
  <si>
    <t>003.VI/UN14.8/PL/SP/NONKONS/FAKULTASMIPA/2024
PE2-P2406-9478350</t>
  </si>
  <si>
    <t>04 Juni 2024</t>
  </si>
  <si>
    <t>008.VII/UN14.8/PL/SP/NONKONS/2024
PE2-P2407-9811016</t>
  </si>
  <si>
    <t>09 Juli 2024</t>
  </si>
  <si>
    <t>CV. AMUKTI BUMI</t>
  </si>
  <si>
    <t>007.VII/UN14.8/PL/SP/NONKONS/2024
PE2-P2407-9800301</t>
  </si>
  <si>
    <t>010.VII/UN14.8/PL/SP/NONKONS/2024
FKS-P2407-9825271</t>
  </si>
  <si>
    <t>PT. DWI SRIKANDI NUSANTARA</t>
  </si>
  <si>
    <t>019.V/UN14.8/PL/SP/NONKONS/BPKUKEUANGAN/2024
PE2-P2405-9398812</t>
  </si>
  <si>
    <t>003.VIII/UN14.8/PL/SP/NONKONS/2024
PE2-P2408-10091114</t>
  </si>
  <si>
    <t>019.VIII/UN14.8/PL/SP/NONKONS/2024
PE2-P2408-10237648</t>
  </si>
  <si>
    <t xml:space="preserve"> 009.IX/UN14.8/PL/SP/NONKONS/2024
   PE2-P2409-10349118
</t>
  </si>
  <si>
    <t xml:space="preserve"> September </t>
  </si>
  <si>
    <t>PT. CEMPAKA SINERGY BERSAMA</t>
  </si>
  <si>
    <t xml:space="preserve">013.IX/UN14.8/PL/SP/NONKONS/2024
   PE2-P2409-10401844
</t>
  </si>
  <si>
    <t>PT. MEGAH BERKAH PRATAMA</t>
  </si>
  <si>
    <t xml:space="preserve">017.IX/UN14.8/PL/SP/NONKONS/2024
   PE2-P2410-10504101
</t>
  </si>
  <si>
    <t>03 Oktober 2024</t>
  </si>
  <si>
    <t>004.XI/UN14.8/PL/SP/NONKONS/2024   FKS-P2411-10887276</t>
  </si>
  <si>
    <t>PT. POLARIS ALKES STARINDO</t>
  </si>
  <si>
    <t>012.XI/UN14.8/PL/SP/NONKONS/2024   FKS-P2411-10988374</t>
  </si>
  <si>
    <t>PT. Fulki Hasya</t>
  </si>
  <si>
    <t xml:space="preserve">013.XI/UN14.8/PL/SP/NONKONS/2024
   PE2-P2411-10988755
</t>
  </si>
  <si>
    <t>PT. Datascrip</t>
  </si>
  <si>
    <t xml:space="preserve">024.XI/UN14.8/PL/SP/NONKONS/2024
  PE2-P2411-11102435
</t>
  </si>
  <si>
    <t>MAK : 4471.CAA.002.051.C.525162</t>
  </si>
  <si>
    <t>4471.CAA.002.051.C.525162</t>
  </si>
  <si>
    <t xml:space="preserve"> Peralatan dan Mesin</t>
  </si>
  <si>
    <t xml:space="preserve">026.VI/UN14.8/PL/SP/NONKONS/2024
   PE2-P2407-9792235
</t>
  </si>
  <si>
    <t xml:space="preserve"> 005.VIII/UN14.8/PL/SP/NONKONS/2024
   PE2-P2408-10118840
</t>
  </si>
  <si>
    <t xml:space="preserve"> 02.XI/UN14.8/PL/SP/NONKONS/2024
   PE2-P2411-10877305
</t>
  </si>
  <si>
    <t>6 November 2024</t>
  </si>
  <si>
    <t>PT. FURNI KARYA MANDIRI</t>
  </si>
  <si>
    <t xml:space="preserve">01.XI/UN14.8/PL/SP/NONKONS/2024
   PE2-P2411-11102350
</t>
  </si>
  <si>
    <t>MAK : 4471.CAA.001.051.D.525162</t>
  </si>
  <si>
    <t>4471.CAA.001.051.D.525162</t>
  </si>
  <si>
    <t xml:space="preserve">114.VII/UN14.8/PL/SP/NONKONS/2024
   PE2-P2407-9972807
</t>
  </si>
  <si>
    <t>PAGU PAKET BARANG</t>
  </si>
  <si>
    <t>REALISASI/NILAI KONTRAK BARANG</t>
  </si>
  <si>
    <t>I GUSTI NGURAH BUDHI SETIAWAN M.P</t>
  </si>
  <si>
    <t>MAK : 4470.BEI.001.004.B.521111</t>
  </si>
  <si>
    <t>Berlangganan Bandwidth</t>
  </si>
  <si>
    <t>4470.BEI.001.004.B.521111</t>
  </si>
  <si>
    <r>
      <rPr>
        <u/>
        <sz val="12"/>
        <color theme="1"/>
        <rFont val="Times New Roman"/>
        <family val="1"/>
      </rPr>
      <t>02.XII/UN14.8/PL/SP/NONKONS/2024</t>
    </r>
    <r>
      <rPr>
        <sz val="12"/>
        <color theme="1"/>
        <rFont val="Times New Roman"/>
        <family val="1"/>
      </rPr>
      <t xml:space="preserve">
ISR-P2312-8341290</t>
    </r>
  </si>
  <si>
    <t>01 Januari 2024</t>
  </si>
  <si>
    <t>PT. Integrasi Jasa Nusantara</t>
  </si>
  <si>
    <t>31 Desember 2024</t>
  </si>
  <si>
    <t>MAK : 4471.CAA.001.051.A.537112</t>
  </si>
  <si>
    <t>Pengadaan Alat Perlengkapan Komputer</t>
  </si>
  <si>
    <t>4471.CAA.001.051.A.537112</t>
  </si>
  <si>
    <r>
      <rPr>
        <u/>
        <sz val="12"/>
        <color theme="1"/>
        <rFont val="Times New Roman"/>
        <family val="1"/>
      </rPr>
      <t>10.III/UN14.8/PL/SP/NONKONS/2024</t>
    </r>
    <r>
      <rPr>
        <sz val="12"/>
        <color theme="1"/>
        <rFont val="Times New Roman"/>
        <family val="1"/>
      </rPr>
      <t xml:space="preserve">
LTN-P2403-8946434</t>
    </r>
  </si>
  <si>
    <t>27 Maret 2024</t>
  </si>
  <si>
    <t>2 April 2024</t>
  </si>
  <si>
    <t>20 Juni 2024</t>
  </si>
  <si>
    <t>CV. BALI LUWIH TRONIKA</t>
  </si>
  <si>
    <r>
      <rPr>
        <u/>
        <sz val="12"/>
        <color theme="1"/>
        <rFont val="Times New Roman"/>
        <family val="1"/>
      </rPr>
      <t>07.IV/UN14.8/PL/SP/NONKONS/2024</t>
    </r>
    <r>
      <rPr>
        <sz val="12"/>
        <color theme="1"/>
        <rFont val="Times New Roman"/>
        <family val="1"/>
      </rPr>
      <t xml:space="preserve">
LTN-P2404-9053652
</t>
    </r>
  </si>
  <si>
    <t>PT. Bangun Jaya Pedia</t>
  </si>
  <si>
    <r>
      <rPr>
        <u/>
        <sz val="12"/>
        <color theme="1"/>
        <rFont val="Times New Roman"/>
        <family val="1"/>
      </rPr>
      <t>02.V/UN14.8/PL/SP/NONKONS/2024</t>
    </r>
    <r>
      <rPr>
        <sz val="12"/>
        <color theme="1"/>
        <rFont val="Times New Roman"/>
        <family val="1"/>
      </rPr>
      <t xml:space="preserve">
LTN-P2405-9228805</t>
    </r>
  </si>
  <si>
    <r>
      <rPr>
        <u/>
        <sz val="12"/>
        <color theme="1"/>
        <rFont val="Times New Roman"/>
        <family val="1"/>
      </rPr>
      <t>11.V/UN14.8/PL/SP/NONKONS/2024</t>
    </r>
    <r>
      <rPr>
        <sz val="12"/>
        <color theme="1"/>
        <rFont val="Times New Roman"/>
        <family val="1"/>
      </rPr>
      <t xml:space="preserve">
LTN-P2405-9299150</t>
    </r>
  </si>
  <si>
    <r>
      <rPr>
        <u/>
        <sz val="12"/>
        <color theme="1"/>
        <rFont val="Times New Roman"/>
        <family val="1"/>
      </rPr>
      <t>11.V/UN14.8/PL/ADD I SP/NONKONS/2024</t>
    </r>
    <r>
      <rPr>
        <sz val="12"/>
        <color theme="1"/>
        <rFont val="Times New Roman"/>
        <family val="1"/>
      </rPr>
      <t xml:space="preserve">
LTN-P2405-9299151</t>
    </r>
    <r>
      <rPr>
        <sz val="11"/>
        <color theme="1"/>
        <rFont val="Calibri"/>
        <family val="2"/>
        <scheme val="minor"/>
      </rPr>
      <t/>
    </r>
  </si>
  <si>
    <t>6 Agustus 2024</t>
  </si>
  <si>
    <r>
      <rPr>
        <u/>
        <sz val="12"/>
        <color theme="1"/>
        <rFont val="Times New Roman"/>
        <family val="1"/>
      </rPr>
      <t>02.VII/UN14.8/PL/SP/NONKONS/2024</t>
    </r>
    <r>
      <rPr>
        <sz val="12"/>
        <color theme="1"/>
        <rFont val="Times New Roman"/>
        <family val="1"/>
      </rPr>
      <t xml:space="preserve">
LTN-P2407-9808073</t>
    </r>
  </si>
  <si>
    <t>22 Agustus 2024</t>
  </si>
  <si>
    <r>
      <rPr>
        <u/>
        <sz val="12"/>
        <color theme="1"/>
        <rFont val="Times New Roman"/>
        <family val="1"/>
      </rPr>
      <t>101.VII/UN14.8/PL/SP/NONKONS/2024</t>
    </r>
    <r>
      <rPr>
        <sz val="12"/>
        <color theme="1"/>
        <rFont val="Times New Roman"/>
        <family val="1"/>
      </rPr>
      <t xml:space="preserve">
LTN-P2407-9928058</t>
    </r>
  </si>
  <si>
    <r>
      <rPr>
        <u/>
        <sz val="12"/>
        <color theme="1"/>
        <rFont val="Times New Roman"/>
        <family val="1"/>
      </rPr>
      <t>112.VII/UN14.8/PL/SP/NONKONS/2024</t>
    </r>
    <r>
      <rPr>
        <sz val="12"/>
        <color theme="1"/>
        <rFont val="Times New Roman"/>
        <family val="1"/>
      </rPr>
      <t xml:space="preserve">
LTN-P2407-9956761</t>
    </r>
  </si>
  <si>
    <t>25 Juli 2024</t>
  </si>
  <si>
    <r>
      <rPr>
        <u/>
        <sz val="12"/>
        <color theme="1"/>
        <rFont val="Times New Roman"/>
        <family val="1"/>
      </rPr>
      <t>01.VIII/UN14.8/PL/SP/NONKONS/2024</t>
    </r>
    <r>
      <rPr>
        <sz val="12"/>
        <color theme="1"/>
        <rFont val="Times New Roman"/>
        <family val="1"/>
      </rPr>
      <t xml:space="preserve">
LTN-P2408-10084583</t>
    </r>
  </si>
  <si>
    <t>13 Agustus 2024</t>
  </si>
  <si>
    <r>
      <rPr>
        <u/>
        <sz val="12"/>
        <color theme="1"/>
        <rFont val="Times New Roman"/>
        <family val="1"/>
      </rPr>
      <t>17.XI/UN14.8/PL/SP/NONKONS/2024</t>
    </r>
    <r>
      <rPr>
        <sz val="12"/>
        <color theme="1"/>
        <rFont val="Times New Roman"/>
        <family val="1"/>
      </rPr>
      <t xml:space="preserve">
LTN-P2411-11014426</t>
    </r>
  </si>
  <si>
    <t>6 Desember 2024</t>
  </si>
  <si>
    <r>
      <rPr>
        <u/>
        <sz val="12"/>
        <color theme="1"/>
        <rFont val="Times New Roman"/>
        <family val="1"/>
      </rPr>
      <t>22.X/UN14.8/PL/SP/NONKONS/2024</t>
    </r>
    <r>
      <rPr>
        <sz val="12"/>
        <color theme="1"/>
        <rFont val="Times New Roman"/>
        <family val="1"/>
      </rPr>
      <t xml:space="preserve">
LTN-P2411-10967866</t>
    </r>
  </si>
  <si>
    <t>19 Desember 2024</t>
  </si>
  <si>
    <t>CV. N &amp; B Net Access</t>
  </si>
  <si>
    <t>MAK : 4471.CAA.002.051.A.537112</t>
  </si>
  <si>
    <t>4471.CAA.002.051.A.537112</t>
  </si>
  <si>
    <r>
      <rPr>
        <u/>
        <sz val="12"/>
        <color theme="1"/>
        <rFont val="Times New Roman"/>
        <family val="1"/>
      </rPr>
      <t>11.III/UN14.8/PL/SP/NONKONS/2024</t>
    </r>
    <r>
      <rPr>
        <sz val="12"/>
        <color theme="1"/>
        <rFont val="Times New Roman"/>
        <family val="1"/>
      </rPr>
      <t xml:space="preserve">
LTN-P2403-8946928</t>
    </r>
  </si>
  <si>
    <r>
      <rPr>
        <u/>
        <sz val="12"/>
        <color theme="1"/>
        <rFont val="Times New Roman"/>
        <family val="1"/>
      </rPr>
      <t>12.V/UN14.8/PL/SP/NONKONS/2024</t>
    </r>
    <r>
      <rPr>
        <sz val="12"/>
        <color theme="1"/>
        <rFont val="Times New Roman"/>
        <family val="1"/>
      </rPr>
      <t xml:space="preserve">
LTN-P2405-9299559</t>
    </r>
  </si>
  <si>
    <r>
      <rPr>
        <u/>
        <sz val="12"/>
        <color theme="1"/>
        <rFont val="Times New Roman"/>
        <family val="1"/>
      </rPr>
      <t>105.VII/UN14.8/PL/SP/NONKONS/2024</t>
    </r>
    <r>
      <rPr>
        <sz val="12"/>
        <color theme="1"/>
        <rFont val="Times New Roman"/>
        <family val="1"/>
      </rPr>
      <t xml:space="preserve">
LTN-P2407-9928154</t>
    </r>
  </si>
  <si>
    <r>
      <rPr>
        <u/>
        <sz val="12"/>
        <color theme="1"/>
        <rFont val="Times New Roman"/>
        <family val="1"/>
      </rPr>
      <t>10.VIII/UN14.8/PL/SP/NONKONS/2024</t>
    </r>
    <r>
      <rPr>
        <sz val="12"/>
        <color theme="1"/>
        <rFont val="Times New Roman"/>
        <family val="1"/>
      </rPr>
      <t xml:space="preserve">
LTN-P2408-10152882
</t>
    </r>
  </si>
  <si>
    <r>
      <rPr>
        <u/>
        <sz val="12"/>
        <color theme="1"/>
        <rFont val="Times New Roman"/>
        <family val="1"/>
      </rPr>
      <t>10.X/UN14.8/PL/SP/NONKONS/2024</t>
    </r>
    <r>
      <rPr>
        <sz val="12"/>
        <color theme="1"/>
        <rFont val="Times New Roman"/>
        <family val="1"/>
      </rPr>
      <t xml:space="preserve">
LTN-P2410-10706726
</t>
    </r>
  </si>
  <si>
    <t>18 Oktober 2024</t>
  </si>
  <si>
    <t>CV. Bali Nawasena</t>
  </si>
  <si>
    <r>
      <rPr>
        <u/>
        <sz val="12"/>
        <color theme="1"/>
        <rFont val="Times New Roman"/>
        <family val="1"/>
      </rPr>
      <t>14.X/UN14.8/PL/SP/NONKONS/2024</t>
    </r>
    <r>
      <rPr>
        <sz val="12"/>
        <color theme="1"/>
        <rFont val="Times New Roman"/>
        <family val="1"/>
      </rPr>
      <t xml:space="preserve">
LTN-P2410-10756007
</t>
    </r>
  </si>
  <si>
    <t>5 November 2024</t>
  </si>
  <si>
    <r>
      <rPr>
        <u/>
        <sz val="12"/>
        <color theme="1"/>
        <rFont val="Times New Roman"/>
        <family val="1"/>
      </rPr>
      <t>18.X/UN14.8/PL/RPP/NONKONS/2024</t>
    </r>
    <r>
      <rPr>
        <sz val="12"/>
        <color theme="1"/>
        <rFont val="Times New Roman"/>
        <family val="1"/>
      </rPr>
      <t xml:space="preserve">
LTN-P2410-10808880
</t>
    </r>
  </si>
  <si>
    <t>PT. Lingga Saka Bumi</t>
  </si>
  <si>
    <r>
      <rPr>
        <u/>
        <sz val="12"/>
        <color theme="1"/>
        <rFont val="Times New Roman"/>
        <family val="1"/>
      </rPr>
      <t>19.X/UN14.8/PL/RPP/NONKONS/2024</t>
    </r>
    <r>
      <rPr>
        <sz val="12"/>
        <color theme="1"/>
        <rFont val="Times New Roman"/>
        <family val="1"/>
      </rPr>
      <t xml:space="preserve">
LTN-P2410-10809252
</t>
    </r>
  </si>
  <si>
    <t>4 November 2024</t>
  </si>
  <si>
    <r>
      <rPr>
        <u/>
        <sz val="12"/>
        <color theme="1"/>
        <rFont val="Times New Roman"/>
        <family val="1"/>
      </rPr>
      <t>23.XI/UN14.8/PL/RPP/NONKONS/2024</t>
    </r>
    <r>
      <rPr>
        <sz val="12"/>
        <color theme="1"/>
        <rFont val="Times New Roman"/>
        <family val="1"/>
      </rPr>
      <t xml:space="preserve">
LTN-P2411-11088371
</t>
    </r>
  </si>
  <si>
    <t>11 Desember 2024</t>
  </si>
  <si>
    <r>
      <rPr>
        <u/>
        <sz val="12"/>
        <color theme="1"/>
        <rFont val="Times New Roman"/>
        <family val="1"/>
      </rPr>
      <t>15.XI/UN14.8/PL/RPP/NONKONS/2024</t>
    </r>
    <r>
      <rPr>
        <sz val="12"/>
        <color theme="1"/>
        <rFont val="Times New Roman"/>
        <family val="1"/>
      </rPr>
      <t xml:space="preserve">
LTN-P2411-11017151
</t>
    </r>
  </si>
  <si>
    <t>MAK : 4471.CAA.001.051.A.525112</t>
  </si>
  <si>
    <t>4471.CAA.001.051.A.525112</t>
  </si>
  <si>
    <t>007.VI/UN14.8/PL/SP/NONKONS/2024   LTN-P2406-9518498</t>
  </si>
  <si>
    <t>Juni 2024</t>
  </si>
  <si>
    <t>07.VIII/UN14.8/PL/SP/NONKONS/2024   LTN-P2408-10148951</t>
  </si>
  <si>
    <t xml:space="preserve"> Agustus 2024</t>
  </si>
  <si>
    <t>116.VII/UN14.8/PL/SP/NONKONS/2024   LTN-P2408-10033215</t>
  </si>
  <si>
    <t>Agustus 2024</t>
  </si>
  <si>
    <t>21 Agustus 2024</t>
  </si>
  <si>
    <t>SUB TOTAL</t>
  </si>
  <si>
    <t>MAK : 4471.CAA.002.051.A.525112</t>
  </si>
  <si>
    <t>4471.CAA.002.051.A.525112</t>
  </si>
  <si>
    <t>25.VI/UN14.8/PL/SP/NONKONS/2024   LTN-P2407-9792733</t>
  </si>
  <si>
    <t>5 Juni 2024</t>
  </si>
  <si>
    <t>115.VII/UN14.8/PL/SP/NONKONS/2024   LTN-P2408-10032472</t>
  </si>
  <si>
    <t>121.VII/UN14.8/PL/SP/NONKONS/2024   LTN-P2408-10079141</t>
  </si>
  <si>
    <t>23 Agustus 2024</t>
  </si>
  <si>
    <t>Pengadaan Layar Proyektor Lecture Building</t>
  </si>
  <si>
    <r>
      <rPr>
        <u/>
        <sz val="12"/>
        <color theme="1"/>
        <rFont val="Times New Roman"/>
        <family val="1"/>
      </rPr>
      <t>13.IV/UN14.8/PL/SP/PRPTN/NONKONS/2024</t>
    </r>
    <r>
      <rPr>
        <sz val="12"/>
        <color theme="1"/>
        <rFont val="Times New Roman"/>
        <family val="1"/>
      </rPr>
      <t xml:space="preserve">
LTN-P2404-9109729</t>
    </r>
  </si>
  <si>
    <t>15 Juli 2024</t>
  </si>
  <si>
    <t>Pengadaan LCD Proyektor Lecture Building</t>
  </si>
  <si>
    <r>
      <rPr>
        <u/>
        <sz val="12"/>
        <color theme="1"/>
        <rFont val="Times New Roman"/>
        <family val="1"/>
      </rPr>
      <t>12.V/UN14.8/PL/SP/PRPTN/NONKONS/2024</t>
    </r>
    <r>
      <rPr>
        <sz val="12"/>
        <color theme="1"/>
        <rFont val="Times New Roman"/>
        <family val="1"/>
      </rPr>
      <t xml:space="preserve">
LTN-P2405-9314492</t>
    </r>
  </si>
  <si>
    <t>20 Mei 2024</t>
  </si>
  <si>
    <t>CV. ARINDAH</t>
  </si>
  <si>
    <t>Pengadaan Komputer/PC Lecture Building</t>
  </si>
  <si>
    <r>
      <rPr>
        <u/>
        <sz val="12"/>
        <color theme="1"/>
        <rFont val="Times New Roman"/>
        <family val="1"/>
      </rPr>
      <t>13.V/UN14.8/PL/SP/PRPTN/NONKONS/2024</t>
    </r>
    <r>
      <rPr>
        <sz val="12"/>
        <color theme="1"/>
        <rFont val="Times New Roman"/>
        <family val="1"/>
      </rPr>
      <t xml:space="preserve">
LTN-P2405-9314651</t>
    </r>
  </si>
  <si>
    <t>Pengadaan Komputer/PC Perpustakaan</t>
  </si>
  <si>
    <r>
      <rPr>
        <u/>
        <sz val="12"/>
        <color theme="1"/>
        <rFont val="Times New Roman"/>
        <family val="1"/>
      </rPr>
      <t>14.V/UN14.8/PL/SP/PRPTN/NONKONS/2024</t>
    </r>
    <r>
      <rPr>
        <sz val="12"/>
        <color theme="1"/>
        <rFont val="Times New Roman"/>
        <family val="1"/>
      </rPr>
      <t xml:space="preserve">
LTN-P2405-9314895</t>
    </r>
  </si>
  <si>
    <r>
      <rPr>
        <u/>
        <sz val="12"/>
        <color theme="1"/>
        <rFont val="Times New Roman"/>
        <family val="1"/>
      </rPr>
      <t>03.VII/UN14.8/PL/SP/PRPTN/NONKONS/2024</t>
    </r>
    <r>
      <rPr>
        <sz val="12"/>
        <color theme="1"/>
        <rFont val="Times New Roman"/>
        <family val="1"/>
      </rPr>
      <t xml:space="preserve">
LTN-P2407-9918525</t>
    </r>
  </si>
  <si>
    <t>28 Agustus 2024</t>
  </si>
  <si>
    <r>
      <rPr>
        <u/>
        <sz val="12"/>
        <color theme="1"/>
        <rFont val="Times New Roman"/>
        <family val="1"/>
      </rPr>
      <t>04.VII/UN14.8/PL/SP/PRPTN/NONKONS/2024</t>
    </r>
    <r>
      <rPr>
        <sz val="12"/>
        <color theme="1"/>
        <rFont val="Times New Roman"/>
        <family val="1"/>
      </rPr>
      <t xml:space="preserve">
LTN-P2407-9918304</t>
    </r>
  </si>
  <si>
    <t>Pengadaan Air Conditioner</t>
  </si>
  <si>
    <r>
      <rPr>
        <u/>
        <sz val="12"/>
        <color theme="1"/>
        <rFont val="Times New Roman"/>
        <family val="1"/>
      </rPr>
      <t>01.VI/UN14.8/PL/SP/NONKONS/2024</t>
    </r>
    <r>
      <rPr>
        <sz val="12"/>
        <color theme="1"/>
        <rFont val="Times New Roman"/>
        <family val="1"/>
      </rPr>
      <t xml:space="preserve">
LTN-P2406-9513445</t>
    </r>
  </si>
  <si>
    <r>
      <rPr>
        <u/>
        <sz val="12"/>
        <color theme="1"/>
        <rFont val="Times New Roman"/>
        <family val="1"/>
      </rPr>
      <t>15.VI/UN14.8/PL/SP/NONKONS/2024</t>
    </r>
    <r>
      <rPr>
        <sz val="12"/>
        <color theme="1"/>
        <rFont val="Times New Roman"/>
        <family val="1"/>
      </rPr>
      <t xml:space="preserve">
LTN-P2406-9537889</t>
    </r>
  </si>
  <si>
    <r>
      <rPr>
        <u/>
        <sz val="12"/>
        <color theme="1"/>
        <rFont val="Times New Roman"/>
        <family val="1"/>
      </rPr>
      <t>108.VII/UN14.8/PL/SP/NONKONS/2024</t>
    </r>
    <r>
      <rPr>
        <sz val="12"/>
        <color theme="1"/>
        <rFont val="Times New Roman"/>
        <family val="1"/>
      </rPr>
      <t xml:space="preserve">
LTN-P2407-10021222</t>
    </r>
  </si>
  <si>
    <r>
      <rPr>
        <u/>
        <sz val="12"/>
        <color theme="1"/>
        <rFont val="Times New Roman"/>
        <family val="1"/>
      </rPr>
      <t xml:space="preserve">05.X/UN14.8/PL/SP/NONKONS/2024
</t>
    </r>
    <r>
      <rPr>
        <sz val="12"/>
        <color theme="1"/>
        <rFont val="Times New Roman"/>
        <family val="1"/>
      </rPr>
      <t>LTN-P2410-10641350</t>
    </r>
  </si>
  <si>
    <r>
      <rPr>
        <u/>
        <sz val="12"/>
        <color theme="1"/>
        <rFont val="Times New Roman"/>
        <family val="1"/>
      </rPr>
      <t>02.VI/UN14.8/PL/SP/NONKONS/2024</t>
    </r>
    <r>
      <rPr>
        <sz val="12"/>
        <color theme="1"/>
        <rFont val="Times New Roman"/>
        <family val="1"/>
      </rPr>
      <t xml:space="preserve">
LTN-P2406-9513652</t>
    </r>
  </si>
  <si>
    <r>
      <rPr>
        <u/>
        <sz val="12"/>
        <color theme="1"/>
        <rFont val="Times New Roman"/>
        <family val="1"/>
      </rPr>
      <t>109.VII/UN14.8/PL/SP/NONKONS/2024</t>
    </r>
    <r>
      <rPr>
        <sz val="12"/>
        <color theme="1"/>
        <rFont val="Times New Roman"/>
        <family val="1"/>
      </rPr>
      <t xml:space="preserve">
LTN-P2407-10021111</t>
    </r>
  </si>
  <si>
    <r>
      <rPr>
        <u/>
        <sz val="12"/>
        <color theme="1"/>
        <rFont val="Times New Roman"/>
        <family val="1"/>
      </rPr>
      <t xml:space="preserve">06.X/UN14.8/PL/SP/NONKONS/2024
</t>
    </r>
    <r>
      <rPr>
        <sz val="12"/>
        <color theme="1"/>
        <rFont val="Times New Roman"/>
        <family val="1"/>
      </rPr>
      <t>LTN-P2410-10555241</t>
    </r>
  </si>
  <si>
    <t>07 Oktober 2024</t>
  </si>
  <si>
    <t>ATK dan BHP Operasional Perkantoran Sehari-hari (Lisensi)</t>
  </si>
  <si>
    <r>
      <rPr>
        <u/>
        <sz val="12"/>
        <color theme="1"/>
        <rFont val="Times New Roman"/>
        <family val="1"/>
      </rPr>
      <t>12.VII/UN14.8/PL/SP/NONKONS/2024</t>
    </r>
    <r>
      <rPr>
        <sz val="12"/>
        <color theme="1"/>
        <rFont val="Times New Roman"/>
        <family val="1"/>
      </rPr>
      <t xml:space="preserve">
LTN-P2407-9834677</t>
    </r>
  </si>
  <si>
    <t xml:space="preserve">Pengadaan  Lisensi  Software  Pendukung  Ruang
Server
</t>
  </si>
  <si>
    <r>
      <rPr>
        <u/>
        <sz val="12"/>
        <color theme="1"/>
        <rFont val="Times New Roman"/>
        <family val="1"/>
      </rPr>
      <t>16.XI/UN14.8/PL/SP/NONKONS/2024</t>
    </r>
    <r>
      <rPr>
        <sz val="12"/>
        <color theme="1"/>
        <rFont val="Times New Roman"/>
        <family val="1"/>
      </rPr>
      <t xml:space="preserve">
LPL-P2411-11016465</t>
    </r>
  </si>
  <si>
    <t>20 November 2024</t>
  </si>
  <si>
    <t>13 Desember 2024</t>
  </si>
  <si>
    <t>Pack</t>
  </si>
  <si>
    <t>CV. N&amp;B Nett Access</t>
  </si>
  <si>
    <t>MAK : 4471.BEI.001.059.B.532111</t>
  </si>
  <si>
    <t>Belanja Modal Kegiatan Pelatihan Dosen dan Persiapan Lomba BIM Mahasiswa</t>
  </si>
  <si>
    <t>4471.BEI.001.059.B.532111</t>
  </si>
  <si>
    <r>
      <rPr>
        <u/>
        <sz val="12"/>
        <color theme="1"/>
        <rFont val="Times New Roman"/>
        <family val="1"/>
      </rPr>
      <t>01.VIII/UN14.8/PL/SP/PKKM/NONKONS/2024</t>
    </r>
    <r>
      <rPr>
        <sz val="12"/>
        <color theme="1"/>
        <rFont val="Times New Roman"/>
        <family val="1"/>
      </rPr>
      <t xml:space="preserve">
SNN-P2408-10232447</t>
    </r>
  </si>
  <si>
    <t>CV. INDO TECH SOLUTION</t>
  </si>
  <si>
    <t>Belanja Modal Kegiatan MBKM Proyek Kemanusiaan (Identifikasi Risiko dan Mitigasi Bencana)</t>
  </si>
  <si>
    <r>
      <rPr>
        <u/>
        <sz val="12"/>
        <color theme="1"/>
        <rFont val="Times New Roman"/>
        <family val="1"/>
      </rPr>
      <t>03.VIII/UN14.8/PL/SP/PKKM/NONKONS/2024</t>
    </r>
    <r>
      <rPr>
        <sz val="12"/>
        <color theme="1"/>
        <rFont val="Times New Roman"/>
        <family val="1"/>
      </rPr>
      <t xml:space="preserve">
PP2-P2408-10264555</t>
    </r>
  </si>
  <si>
    <t>4 September 2024</t>
  </si>
  <si>
    <t>CV. DUTA MULTIMEDIA</t>
  </si>
  <si>
    <r>
      <rPr>
        <u/>
        <sz val="12"/>
        <color theme="1"/>
        <rFont val="Times New Roman"/>
        <family val="1"/>
      </rPr>
      <t>04.VIII/UN14.8/PL/SP/PKKM/NONKONS/2024</t>
    </r>
    <r>
      <rPr>
        <sz val="12"/>
        <color theme="1"/>
        <rFont val="Times New Roman"/>
        <family val="1"/>
      </rPr>
      <t xml:space="preserve">
PP2-P2408-10271324</t>
    </r>
  </si>
  <si>
    <t>5 September 2024</t>
  </si>
  <si>
    <t>12 Desember 2024</t>
  </si>
  <si>
    <t>PT. GUNA SUKSES INTI</t>
  </si>
  <si>
    <r>
      <rPr>
        <u/>
        <sz val="12"/>
        <color theme="1"/>
        <rFont val="Times New Roman"/>
        <family val="1"/>
      </rPr>
      <t>04.X/UN14.8/PL/SP/PKKM/NONKONS/2024</t>
    </r>
    <r>
      <rPr>
        <sz val="12"/>
        <color theme="1"/>
        <rFont val="Times New Roman"/>
        <family val="1"/>
      </rPr>
      <t xml:space="preserve">
AL2-P2411-10857895</t>
    </r>
  </si>
  <si>
    <t xml:space="preserve">PT. GEOTECH INNOVATION SOLUTION
</t>
  </si>
  <si>
    <t>MAK : 4471.BEI.001.059.C.532111</t>
  </si>
  <si>
    <t>BELANJA MODAL KEGIATAN PENGUATAN CAPSTONE PROJECT UNTUK MASYARAKAT INDUSTRI DAN PEMERINTAH</t>
  </si>
  <si>
    <t>4471.BEI.001.059.C.532111</t>
  </si>
  <si>
    <r>
      <rPr>
        <u/>
        <sz val="12"/>
        <color theme="1"/>
        <rFont val="Times New Roman"/>
        <family val="1"/>
      </rPr>
      <t>09.IX/UN14.8/PL/SP/PKKM/NONKONS/2024</t>
    </r>
    <r>
      <rPr>
        <sz val="12"/>
        <color theme="1"/>
        <rFont val="Times New Roman"/>
        <family val="1"/>
      </rPr>
      <t xml:space="preserve">
ELP-P2409-10322387</t>
    </r>
  </si>
  <si>
    <t>06 September 2024</t>
  </si>
  <si>
    <t>PT. DWI JAWARA DIGITAL</t>
  </si>
  <si>
    <r>
      <rPr>
        <u/>
        <sz val="12"/>
        <color theme="1"/>
        <rFont val="Times New Roman"/>
        <family val="1"/>
      </rPr>
      <t>07.IX/UN14.8/PL/SP/PKKM/NONKONS/2024</t>
    </r>
    <r>
      <rPr>
        <sz val="12"/>
        <color theme="1"/>
        <rFont val="Times New Roman"/>
        <family val="1"/>
      </rPr>
      <t xml:space="preserve">
POO-P2409-10313826</t>
    </r>
  </si>
  <si>
    <t>PT. BASKARA ISMAYA</t>
  </si>
  <si>
    <r>
      <rPr>
        <u/>
        <sz val="12"/>
        <color theme="1"/>
        <rFont val="Times New Roman"/>
        <family val="1"/>
      </rPr>
      <t>05.IX/UN14.8/PL/SP/PKKM/NONKONS/2024</t>
    </r>
    <r>
      <rPr>
        <sz val="12"/>
        <color theme="1"/>
        <rFont val="Times New Roman"/>
        <family val="1"/>
      </rPr>
      <t xml:space="preserve">
RSU-P2409-10304181</t>
    </r>
  </si>
  <si>
    <t>PT. Darma Sakti Adisaputra</t>
  </si>
  <si>
    <r>
      <rPr>
        <u/>
        <sz val="12"/>
        <color theme="1"/>
        <rFont val="Times New Roman"/>
        <family val="1"/>
      </rPr>
      <t>01.X/UN14.8/PL/RPP/PKKM/NONKONS/2024</t>
    </r>
    <r>
      <rPr>
        <sz val="12"/>
        <color theme="1"/>
        <rFont val="Times New Roman"/>
        <family val="1"/>
      </rPr>
      <t xml:space="preserve">
LTN-P2410-10700339</t>
    </r>
  </si>
  <si>
    <t>16 Desember 2024</t>
  </si>
  <si>
    <r>
      <rPr>
        <u/>
        <sz val="12"/>
        <color theme="1"/>
        <rFont val="Times New Roman"/>
        <family val="1"/>
      </rPr>
      <t>04.IX/UN14.8/PL/SP/PKKM/NONKONS/2024</t>
    </r>
    <r>
      <rPr>
        <sz val="12"/>
        <color theme="1"/>
        <rFont val="Times New Roman"/>
        <family val="1"/>
      </rPr>
      <t xml:space="preserve">
LTN-P2409-10402067</t>
    </r>
  </si>
  <si>
    <r>
      <rPr>
        <u/>
        <sz val="12"/>
        <color theme="1"/>
        <rFont val="Times New Roman"/>
        <family val="1"/>
      </rPr>
      <t>04.IX/UN14.8/PL/ADDI.SP/PKKM/NONKONS/2024</t>
    </r>
    <r>
      <rPr>
        <sz val="12"/>
        <color theme="1"/>
        <rFont val="Times New Roman"/>
        <family val="1"/>
      </rPr>
      <t xml:space="preserve">
LTN-P2409-10402068</t>
    </r>
    <r>
      <rPr>
        <sz val="11"/>
        <color theme="1"/>
        <rFont val="Calibri"/>
        <family val="2"/>
        <scheme val="minor"/>
      </rPr>
      <t/>
    </r>
  </si>
  <si>
    <t>23 September 2024</t>
  </si>
  <si>
    <r>
      <rPr>
        <u/>
        <sz val="12"/>
        <color theme="1"/>
        <rFont val="Times New Roman"/>
        <family val="1"/>
      </rPr>
      <t>02.X/UN14.8/PL/SP/PKKM/NONKONS/2024</t>
    </r>
    <r>
      <rPr>
        <sz val="12"/>
        <color theme="1"/>
        <rFont val="Times New Roman"/>
        <family val="1"/>
      </rPr>
      <t xml:space="preserve">
LTN-P2411-10990559</t>
    </r>
  </si>
  <si>
    <t>13 November 2024</t>
  </si>
  <si>
    <r>
      <rPr>
        <u/>
        <sz val="12"/>
        <color theme="1"/>
        <rFont val="Times New Roman"/>
        <family val="1"/>
      </rPr>
      <t>03.X/UN14.8/PL/SP/PKKM/NONKONS/2024</t>
    </r>
    <r>
      <rPr>
        <sz val="12"/>
        <color theme="1"/>
        <rFont val="Times New Roman"/>
        <family val="1"/>
      </rPr>
      <t xml:space="preserve">
LTN-P2411-10991270</t>
    </r>
  </si>
  <si>
    <t>I PUTU PRANATA CANDRIKA</t>
  </si>
  <si>
    <t>RM</t>
  </si>
  <si>
    <t>REKAP PENGADAAN KONSTRUKSI TAHUN 2024</t>
  </si>
  <si>
    <t>NO</t>
  </si>
  <si>
    <t>Tahun</t>
  </si>
  <si>
    <t>Pagu</t>
  </si>
  <si>
    <t>Kode RUP</t>
  </si>
  <si>
    <t>Tanda Tangan Kontrak                   (Bulan)</t>
  </si>
  <si>
    <t>Pelaksanaan                   (Bulan)</t>
  </si>
  <si>
    <t>Serah Terima (PHO)             (Bulan)</t>
  </si>
  <si>
    <t>PENYEDIA</t>
  </si>
  <si>
    <t>TENDER</t>
  </si>
  <si>
    <t>Renovasi Gedung Perpustakaan Barat</t>
  </si>
  <si>
    <t>4471.BEI.004.053.A.533111</t>
  </si>
  <si>
    <t>Jasa Konstruksi</t>
  </si>
  <si>
    <r>
      <rPr>
        <u/>
        <sz val="12"/>
        <rFont val="Times New Roman"/>
        <family val="1"/>
      </rPr>
      <t xml:space="preserve">011/UN14.8/PL/SPK/KONS/2024 (PPK) </t>
    </r>
    <r>
      <rPr>
        <sz val="12"/>
        <rFont val="Times New Roman"/>
        <family val="1"/>
      </rPr>
      <t>65/TS/III/2024 (Penyedia)</t>
    </r>
  </si>
  <si>
    <t>Maret</t>
  </si>
  <si>
    <t>PT. TAURUS SEJAHTRA</t>
  </si>
  <si>
    <t>paket</t>
  </si>
  <si>
    <t>Lanjutan Pembangunan  Lecture Building</t>
  </si>
  <si>
    <t>4471.CBJ.001.051.B.537113</t>
  </si>
  <si>
    <r>
      <rPr>
        <u/>
        <sz val="12"/>
        <rFont val="Times New Roman"/>
        <family val="1"/>
      </rPr>
      <t xml:space="preserve">012.II/UN14.8/PL/SPK/KONS/2024 (PPK) </t>
    </r>
    <r>
      <rPr>
        <sz val="12"/>
        <rFont val="Times New Roman"/>
        <family val="1"/>
      </rPr>
      <t>35/MJM/IV/2024 (Penyedia)</t>
    </r>
  </si>
  <si>
    <t>PT. MELANGIT JAYA MANDIRI</t>
  </si>
  <si>
    <t>Pengawasan Lanjutan Pembangunan  Lecture Building</t>
  </si>
  <si>
    <t>Jasa Konsultansi</t>
  </si>
  <si>
    <r>
      <rPr>
        <u/>
        <sz val="12"/>
        <rFont val="Times New Roman"/>
        <family val="1"/>
      </rPr>
      <t xml:space="preserve">03.I/UN14.8/PL/SPK/KONS/2024 </t>
    </r>
    <r>
      <rPr>
        <sz val="12"/>
        <rFont val="Times New Roman"/>
        <family val="1"/>
      </rPr>
      <t>(PPK) 16/KTRK - Lecture/RPP/IV/2024 (Penyedia)</t>
    </r>
  </si>
  <si>
    <t>PT. RAMU PRIMA PERSADA</t>
  </si>
  <si>
    <t>Lanjutan Pembangunan Rumah Sakit Gigi Dan Mulut</t>
  </si>
  <si>
    <r>
      <rPr>
        <u/>
        <sz val="12"/>
        <rFont val="Times New Roman"/>
        <family val="1"/>
      </rPr>
      <t>022.IV/UN14.8/PL/SPK/KONS/2024</t>
    </r>
    <r>
      <rPr>
        <sz val="12"/>
        <rFont val="Times New Roman"/>
        <family val="1"/>
      </rPr>
      <t xml:space="preserve"> (PPK) 027/MB.KSO-SPK/V/2024 (Penyedia)</t>
    </r>
  </si>
  <si>
    <t>PT. MEGATAMA KARYA</t>
  </si>
  <si>
    <t>Renovasi Gedung Undagi Fakultas Teknik Tahap II</t>
  </si>
  <si>
    <t>4471.CBJ.001.051.A.537113</t>
  </si>
  <si>
    <r>
      <rPr>
        <u/>
        <sz val="12"/>
        <rFont val="Times New Roman"/>
        <family val="1"/>
      </rPr>
      <t>023.VI/UN14.8/PL/SPK/KONS/2024</t>
    </r>
    <r>
      <rPr>
        <sz val="12"/>
        <rFont val="Times New Roman"/>
        <family val="1"/>
      </rPr>
      <t xml:space="preserve"> (PPK) 100/NS/VII/2024 (Penyedia)</t>
    </r>
  </si>
  <si>
    <t>Desember</t>
  </si>
  <si>
    <t>CV. NEDENG SARI</t>
  </si>
  <si>
    <t>Rehabilitasi Gedung FJ Fakultas MIPA</t>
  </si>
  <si>
    <r>
      <rPr>
        <u/>
        <sz val="12"/>
        <rFont val="Times New Roman"/>
        <family val="1"/>
      </rPr>
      <t xml:space="preserve">013.VII/UN14.8/PL/SPK/KONS/2024 </t>
    </r>
    <r>
      <rPr>
        <sz val="12"/>
        <rFont val="Times New Roman"/>
        <family val="1"/>
      </rPr>
      <t>(PPK) 29/SBK/VIII/2024</t>
    </r>
  </si>
  <si>
    <t>PT. SURYA BALI KONSTRUKSI</t>
  </si>
  <si>
    <t>SURAT PESANAN</t>
  </si>
  <si>
    <t>Pemasangan Paving Dan Urugan Tanah Feb</t>
  </si>
  <si>
    <t>4471.CBJ.001.051.C.537113</t>
  </si>
  <si>
    <r>
      <t>107.VII/UN14.8/PL/KONS/SP/2024 (PPK)</t>
    </r>
    <r>
      <rPr>
        <sz val="12"/>
        <rFont val="Times New Roman"/>
        <family val="1"/>
      </rPr>
      <t xml:space="preserve">            KGP-P2407-9952803 (Penyedia)</t>
    </r>
  </si>
  <si>
    <t>CV. BATU KARANG</t>
  </si>
  <si>
    <t>Lanjutan Jalan Lingkar FKH - FISIP</t>
  </si>
  <si>
    <t>4471.CBJ.001.051.C.537114</t>
  </si>
  <si>
    <r>
      <rPr>
        <u/>
        <sz val="12"/>
        <rFont val="Times New Roman"/>
        <family val="1"/>
      </rPr>
      <t>023.VIII/UN14.8/PL/KONS/SP/2024</t>
    </r>
    <r>
      <rPr>
        <sz val="12"/>
        <rFont val="Times New Roman"/>
        <family val="1"/>
      </rPr>
      <t xml:space="preserve"> (PPK)</t>
    </r>
  </si>
  <si>
    <t>CV. ADI PUTRA</t>
  </si>
  <si>
    <t>Lanjutan Pembangunan Gedung Dekanat Lantai IV Fakultas Kedokteran</t>
  </si>
  <si>
    <r>
      <rPr>
        <u/>
        <sz val="12"/>
        <rFont val="Times New Roman"/>
        <family val="1"/>
      </rPr>
      <t>025.VIII/UN14.8/PL/KONS/SP/2024</t>
    </r>
    <r>
      <rPr>
        <sz val="12"/>
        <rFont val="Times New Roman"/>
        <family val="1"/>
      </rPr>
      <t xml:space="preserve"> (PPK)</t>
    </r>
  </si>
  <si>
    <t>PT. CANDI BENTAR KARYA</t>
  </si>
  <si>
    <t>Pemeliharaan / Perawatan Tempat Parkir (FPAR)</t>
  </si>
  <si>
    <t>020.X/UN14.8/PL/KONS/SP/2024 (PPK)</t>
  </si>
  <si>
    <t>Nopember</t>
  </si>
  <si>
    <t>CV. NANDINI KARYA</t>
  </si>
  <si>
    <t>Perawatan/Pemeliharaan Jalan Kampus</t>
  </si>
  <si>
    <r>
      <rPr>
        <u/>
        <sz val="12"/>
        <rFont val="Times New Roman"/>
        <family val="1"/>
      </rPr>
      <t>09.XI/UN14.8/PL/KONS/SP/2024</t>
    </r>
    <r>
      <rPr>
        <sz val="12"/>
        <rFont val="Times New Roman"/>
        <family val="1"/>
      </rPr>
      <t xml:space="preserve"> (PPK)</t>
    </r>
  </si>
  <si>
    <t>PL KONSULTASI PERENCANAAN</t>
  </si>
  <si>
    <t>Perencanaan Renovasi Gedung Undagi Fakultas Teknik Tahap II</t>
  </si>
  <si>
    <r>
      <rPr>
        <u/>
        <sz val="12"/>
        <rFont val="Times New Roman"/>
        <family val="1"/>
      </rPr>
      <t>01.II/UN14.8/PL/SPK/KONS/2024</t>
    </r>
    <r>
      <rPr>
        <sz val="12"/>
        <rFont val="Times New Roman"/>
        <family val="1"/>
      </rPr>
      <t xml:space="preserve"> (PPK) 045/27/GA/III/2024 (Penyedia)</t>
    </r>
  </si>
  <si>
    <t>CV. GOLDMONK ARCHITECTS</t>
  </si>
  <si>
    <t>Perencanaan Rehabilitasi Gedung FJ  Fakultas MIPA</t>
  </si>
  <si>
    <r>
      <rPr>
        <u/>
        <sz val="12"/>
        <rFont val="Times New Roman"/>
        <family val="1"/>
      </rPr>
      <t>012.IV/UN14.8/PL/SPK/KONS/2024</t>
    </r>
    <r>
      <rPr>
        <sz val="12"/>
        <rFont val="Times New Roman"/>
        <family val="1"/>
      </rPr>
      <t xml:space="preserve"> (PPK) 02/BB/V/2024 (Penyedia)</t>
    </r>
  </si>
  <si>
    <t>CV. BALI BECIK</t>
  </si>
  <si>
    <t xml:space="preserve">Perencanaan Renovasi Kantor BPU Di Kampus Bukit </t>
  </si>
  <si>
    <t>4471.CBJ.002.051.A.537113</t>
  </si>
  <si>
    <r>
      <rPr>
        <u/>
        <sz val="12"/>
        <rFont val="Times New Roman"/>
        <family val="1"/>
      </rPr>
      <t>017.IV/UN14.8/PL/SPK/KONS/</t>
    </r>
    <r>
      <rPr>
        <sz val="12"/>
        <rFont val="Times New Roman"/>
        <family val="1"/>
      </rPr>
      <t>2024 (PPK) 22/LA-KONT/V/2024 (Penyedia)</t>
    </r>
  </si>
  <si>
    <t>CV. LUMBUNG ASTI KONSULTAN</t>
  </si>
  <si>
    <t>Perencanaan Lanjutan Jalan Lingkar FKH - FISIP</t>
  </si>
  <si>
    <r>
      <t>118.</t>
    </r>
    <r>
      <rPr>
        <u/>
        <sz val="12"/>
        <rFont val="Times New Roman"/>
        <family val="1"/>
      </rPr>
      <t>VIII/UN14.8/PL/SPK/KONS/2024</t>
    </r>
    <r>
      <rPr>
        <sz val="12"/>
        <rFont val="Times New Roman"/>
        <family val="1"/>
      </rPr>
      <t xml:space="preserve"> (PPK) 9/SDR/SPK/VIII/2024</t>
    </r>
  </si>
  <si>
    <t>CV. SUKARMA DAN REKAN</t>
  </si>
  <si>
    <t>PL KONSULTASI PENGAWASAN</t>
  </si>
  <si>
    <t>Pengawasan Renovasi Gedung Perpustakaan Barat</t>
  </si>
  <si>
    <r>
      <rPr>
        <u/>
        <sz val="12"/>
        <rFont val="Times New Roman"/>
        <family val="1"/>
      </rPr>
      <t>009.II/UN14.8/PL/SPK/KONS/2024</t>
    </r>
    <r>
      <rPr>
        <sz val="12"/>
        <rFont val="Times New Roman"/>
        <family val="1"/>
      </rPr>
      <t xml:space="preserve"> (PPK) 22-01/III/PH/Kons/2024 (Penyedia)</t>
    </r>
  </si>
  <si>
    <t>CV. PRAYASCHITA HUTAMA</t>
  </si>
  <si>
    <t>Pengawasan Lanjutan Pembangunan Rumah Sakit Gigi Dan Mulut</t>
  </si>
  <si>
    <r>
      <rPr>
        <u/>
        <sz val="12"/>
        <rFont val="Times New Roman"/>
        <family val="1"/>
      </rPr>
      <t>003.V/UN14.8/PL/SPK/KONS/2024</t>
    </r>
    <r>
      <rPr>
        <sz val="12"/>
        <rFont val="Times New Roman"/>
        <family val="1"/>
      </rPr>
      <t xml:space="preserve"> (PPK) 27/CAD-SPK/V/2024 (Penyedia)</t>
    </r>
  </si>
  <si>
    <t xml:space="preserve">November </t>
  </si>
  <si>
    <t>CV. CIPTA ASRI DISAIN</t>
  </si>
  <si>
    <t>Pengawasan Renovasi Gedung Undagi Fakultas Teknik Tahap Ii</t>
  </si>
  <si>
    <r>
      <rPr>
        <u/>
        <sz val="12"/>
        <rFont val="Times New Roman"/>
        <family val="1"/>
      </rPr>
      <t>022.VI/UN14.8/PL/SPK/KONS/2024</t>
    </r>
    <r>
      <rPr>
        <sz val="12"/>
        <rFont val="Times New Roman"/>
        <family val="1"/>
      </rPr>
      <t xml:space="preserve"> (PPK) 18/RCS-SPK/VII/2024 (Penyedia)</t>
    </r>
  </si>
  <si>
    <t>CV. RANCANG CIPTA SEMESTA</t>
  </si>
  <si>
    <t>Pengawasan Rehabilitasi Gedung FJ Fakultas MIPA</t>
  </si>
  <si>
    <r>
      <rPr>
        <u/>
        <sz val="12"/>
        <rFont val="Times New Roman"/>
        <family val="1"/>
      </rPr>
      <t>012.VIII/UN14.8/PL/SPK/KONS/2024</t>
    </r>
    <r>
      <rPr>
        <sz val="12"/>
        <rFont val="Times New Roman"/>
        <family val="1"/>
      </rPr>
      <t xml:space="preserve"> (PPK) 29-06/VIII/PH/Kons/2024 (Penyedia)</t>
    </r>
  </si>
  <si>
    <t>Pengawasan Lanjutan Jalan Lingkah FKH - FISIP</t>
  </si>
  <si>
    <r>
      <rPr>
        <u/>
        <sz val="12"/>
        <rFont val="Times New Roman"/>
        <family val="1"/>
      </rPr>
      <t>009.VIII/UN14.8/PL/SPK/KONS/2024</t>
    </r>
    <r>
      <rPr>
        <sz val="12"/>
        <rFont val="Times New Roman"/>
        <family val="1"/>
      </rPr>
      <t xml:space="preserve"> (PPK) 05/AGK/SPV/2024 (Penyedia)</t>
    </r>
  </si>
  <si>
    <t>CV. ADIGUNA KARMA KONSULTAN</t>
  </si>
  <si>
    <t xml:space="preserve">Pengawasan Lanjutan Pembangunan Gedung Dekanat Lantai IV Fakultas Kedokteran </t>
  </si>
  <si>
    <r>
      <rPr>
        <u/>
        <sz val="12"/>
        <rFont val="Times New Roman"/>
        <family val="1"/>
      </rPr>
      <t>015.VII/UN14.8/PL/SPK/KONS/2024</t>
    </r>
    <r>
      <rPr>
        <sz val="12"/>
        <rFont val="Times New Roman"/>
        <family val="1"/>
      </rPr>
      <t xml:space="preserve"> (PPK)</t>
    </r>
  </si>
  <si>
    <t>CV. KARYA SEDANA MERTA</t>
  </si>
  <si>
    <t>PL KONSTRUKSI</t>
  </si>
  <si>
    <t>Pembuatan Tempat Parkir Sepeda Motor Rusunawa (BPU)</t>
  </si>
  <si>
    <t>4471.CBJ.002.051.C.537113</t>
  </si>
  <si>
    <r>
      <rPr>
        <u/>
        <sz val="12"/>
        <rFont val="Times New Roman"/>
        <family val="1"/>
      </rPr>
      <t>001.I/UN14.8/PL/SPK/KONS/2024</t>
    </r>
    <r>
      <rPr>
        <sz val="12"/>
        <rFont val="Times New Roman"/>
        <family val="1"/>
      </rPr>
      <t xml:space="preserve"> (PPK) 001/WKU/SPK/II/2024 (Penyedia)</t>
    </r>
  </si>
  <si>
    <t>Januari</t>
  </si>
  <si>
    <t>Februari</t>
  </si>
  <si>
    <t>CV. WASKITA KARYA UTAMA</t>
  </si>
  <si>
    <t>Perawatan Gedung Kuliah Teknologi Informasi (FT)</t>
  </si>
  <si>
    <r>
      <rPr>
        <u/>
        <sz val="12"/>
        <rFont val="Times New Roman"/>
        <family val="1"/>
      </rPr>
      <t>009.IV/UN14.8/PL/SPK/KONS/2024</t>
    </r>
    <r>
      <rPr>
        <sz val="12"/>
        <rFont val="Times New Roman"/>
        <family val="1"/>
      </rPr>
      <t xml:space="preserve"> (PPK) 02/SBK/V/2024 (Penyedia)</t>
    </r>
  </si>
  <si>
    <t>Pemeliharaan/Perawatan Gedung HD Dan HL FPAR UNUD</t>
  </si>
  <si>
    <r>
      <rPr>
        <u/>
        <sz val="12"/>
        <rFont val="Times New Roman"/>
        <family val="1"/>
      </rPr>
      <t xml:space="preserve">016.IV/UN14.8/PL/SPK/KONS/2024 </t>
    </r>
    <r>
      <rPr>
        <sz val="12"/>
        <rFont val="Times New Roman"/>
        <family val="1"/>
      </rPr>
      <t>(PPK) 05/WBU.SPK/MEI/2024 (Penyedia)</t>
    </r>
  </si>
  <si>
    <t>CV. WARNA BALI UTAMA</t>
  </si>
  <si>
    <t>Perawatan Gedung Kuliah Teknik Mesin (FT)</t>
  </si>
  <si>
    <r>
      <rPr>
        <u/>
        <sz val="12"/>
        <rFont val="Times New Roman"/>
        <family val="1"/>
      </rPr>
      <t>010.IV/UN14.8/PL/SPK/KONS/2024</t>
    </r>
    <r>
      <rPr>
        <sz val="12"/>
        <rFont val="Times New Roman"/>
        <family val="1"/>
      </rPr>
      <t xml:space="preserve"> (PPK) 03/MGL/V/2024 (Penyedia)</t>
    </r>
  </si>
  <si>
    <t>CV. MANGGALA</t>
  </si>
  <si>
    <t>Pemeliharaan Gedung Feb Unud Jimbaran Dan Denpasar</t>
  </si>
  <si>
    <r>
      <rPr>
        <u/>
        <sz val="12"/>
        <rFont val="Times New Roman"/>
        <family val="1"/>
      </rPr>
      <t>018.IV/UN14.8/PL/SPK/KONS/2024</t>
    </r>
    <r>
      <rPr>
        <sz val="12"/>
        <rFont val="Times New Roman"/>
        <family val="1"/>
      </rPr>
      <t xml:space="preserve"> (PPK) 21/NJS/V/2024 (Penyedia)</t>
    </r>
  </si>
  <si>
    <t>PT. NATA JAYA SEJAHTRA</t>
  </si>
  <si>
    <t>Perawatan Gedung Kuliah (Non Kapitalisasi) (FK)</t>
  </si>
  <si>
    <r>
      <rPr>
        <u/>
        <sz val="12"/>
        <rFont val="Times New Roman"/>
        <family val="1"/>
      </rPr>
      <t>011.IV/UN14.8/PL/SPK/KONS/2024</t>
    </r>
    <r>
      <rPr>
        <sz val="12"/>
        <rFont val="Times New Roman"/>
        <family val="1"/>
      </rPr>
      <t xml:space="preserve"> (PPK) 03.22/SPK-DLR/V/2024 (Penyedia)</t>
    </r>
  </si>
  <si>
    <t>CV. DALANDRARAHARJA</t>
  </si>
  <si>
    <t>Perawatan Pompa Air (RM)</t>
  </si>
  <si>
    <t>4257.EBA.994.002.G.523121</t>
  </si>
  <si>
    <r>
      <rPr>
        <u/>
        <sz val="12"/>
        <rFont val="Times New Roman"/>
        <family val="1"/>
      </rPr>
      <t xml:space="preserve">018.V/UN14.8/PL/SPK/KONS/2024 </t>
    </r>
    <r>
      <rPr>
        <sz val="12"/>
        <rFont val="Times New Roman"/>
        <family val="1"/>
      </rPr>
      <t>PPK) 10/WBU.SPK/MEI/2024 (Penyedia)</t>
    </r>
  </si>
  <si>
    <t>Perawatan Gedung Fakultas Peternakan</t>
  </si>
  <si>
    <r>
      <rPr>
        <u/>
        <sz val="12"/>
        <rFont val="Times New Roman"/>
        <family val="1"/>
      </rPr>
      <t xml:space="preserve">001.V/UN14.8/PL/SPK/KONS/2024 </t>
    </r>
    <r>
      <rPr>
        <sz val="12"/>
        <rFont val="Times New Roman"/>
        <family val="1"/>
      </rPr>
      <t>(PPK) 21.a/EDK/V/2024 (Penyedia)</t>
    </r>
  </si>
  <si>
    <t>CV. EKA DARMA KARYA</t>
  </si>
  <si>
    <t>Pemeliharaan Ruang Bagian Perencanaan BPKU</t>
  </si>
  <si>
    <r>
      <rPr>
        <u/>
        <sz val="12"/>
        <rFont val="Times New Roman"/>
        <family val="1"/>
      </rPr>
      <t>017.V/UN14.8/PL/SPK/KONS/2024</t>
    </r>
    <r>
      <rPr>
        <sz val="12"/>
        <rFont val="Times New Roman"/>
        <family val="1"/>
      </rPr>
      <t xml:space="preserve"> (PPK) 06.03/SPK-DLR/VI/2024 (Penyedia)</t>
    </r>
  </si>
  <si>
    <t>Perbaikan Plafon Di Gedung HK BIPAS, Pembuatan Papan Nama Fakultas Dan Ruangan FIB Jimbaran</t>
  </si>
  <si>
    <t>4471.CBJ001.051.A.525114</t>
  </si>
  <si>
    <r>
      <rPr>
        <u/>
        <sz val="12"/>
        <rFont val="Times New Roman"/>
        <family val="1"/>
      </rPr>
      <t>19.VI/UN14.8/PL/SPK/KONS/2024</t>
    </r>
    <r>
      <rPr>
        <sz val="12"/>
        <rFont val="Times New Roman"/>
        <family val="1"/>
      </rPr>
      <t xml:space="preserve"> (PPK) 03.20/SPK-LJK/VI/2024 (Penyedia)</t>
    </r>
  </si>
  <si>
    <t>PT. LABDA JAGA KONSTRUKSI</t>
  </si>
  <si>
    <t>Pembuatan Fasilitas Pendukung Disabilitas Di Gedung Ia, GH, GI, GJ, GK FEB</t>
  </si>
  <si>
    <r>
      <rPr>
        <u/>
        <sz val="12"/>
        <rFont val="Times New Roman"/>
        <family val="1"/>
      </rPr>
      <t>005.VI/UN14.8/PL/SPK/KONS/2024</t>
    </r>
    <r>
      <rPr>
        <sz val="12"/>
        <rFont val="Times New Roman"/>
        <family val="1"/>
      </rPr>
      <t xml:space="preserve"> (PPK) 14/MM/VI/2024 (Penyedia)</t>
    </r>
  </si>
  <si>
    <t>CV. MANIK MAS</t>
  </si>
  <si>
    <t>Renovasi Ruang Dosen GK, GJ, HB Dan Sekretariat Dekanat FEB</t>
  </si>
  <si>
    <r>
      <rPr>
        <u/>
        <sz val="12"/>
        <rFont val="Times New Roman"/>
        <family val="1"/>
      </rPr>
      <t>004.VI/UN14.8/PL/SPK/KONS/2024</t>
    </r>
    <r>
      <rPr>
        <sz val="12"/>
        <rFont val="Times New Roman"/>
        <family val="1"/>
      </rPr>
      <t xml:space="preserve"> (PPK) 13/MM/VI/2024 (Penyedia)</t>
    </r>
  </si>
  <si>
    <t>Rehabilitasi Rumah Kaca FMIPA</t>
  </si>
  <si>
    <r>
      <rPr>
        <u/>
        <sz val="12"/>
        <rFont val="Times New Roman"/>
        <family val="1"/>
      </rPr>
      <t>20.V/UN14.8/PL/SPK/KONS/2024</t>
    </r>
    <r>
      <rPr>
        <sz val="12"/>
        <rFont val="Times New Roman"/>
        <family val="1"/>
      </rPr>
      <t xml:space="preserve"> (PPK) 19.03/PN/VII/2024 (Penyedia)</t>
    </r>
  </si>
  <si>
    <t>CV. PANDE NUSA</t>
  </si>
  <si>
    <t>Pemeliharaan Gedung / Bangunan Kampus Jimbaran (RM)</t>
  </si>
  <si>
    <t>4257.EBA.994.002.A.523111</t>
  </si>
  <si>
    <r>
      <rPr>
        <u/>
        <sz val="12"/>
        <rFont val="Times New Roman"/>
        <family val="1"/>
      </rPr>
      <t>023.VII-M/UN14.8/PL/SPK/KONS/2024</t>
    </r>
    <r>
      <rPr>
        <sz val="12"/>
        <rFont val="Times New Roman"/>
        <family val="1"/>
      </rPr>
      <t xml:space="preserve"> (PPK) 12/WBU.SPK/AGUSTU/2024 (Penyedia)</t>
    </r>
  </si>
  <si>
    <t>Perawatan Saluran Air Fakultas Teknik Universitas Udayana</t>
  </si>
  <si>
    <t>4471.CAA.002.051.E.525114</t>
  </si>
  <si>
    <r>
      <rPr>
        <u/>
        <sz val="12"/>
        <rFont val="Times New Roman"/>
        <family val="1"/>
      </rPr>
      <t>05.VIII/UN14.8/PL/SPK/KONS/2024</t>
    </r>
    <r>
      <rPr>
        <sz val="12"/>
        <rFont val="Times New Roman"/>
        <family val="1"/>
      </rPr>
      <t xml:space="preserve"> (PPK) 002/WKU/SPK/VIII/2024 (Penyedia)</t>
    </r>
  </si>
  <si>
    <t>Perawatan/Pemeliharaan Jaringan Listrik Telepon, Air Dan Internet (FP)</t>
  </si>
  <si>
    <r>
      <rPr>
        <u/>
        <sz val="12"/>
        <rFont val="Times New Roman"/>
        <family val="1"/>
      </rPr>
      <t>117.VII/UN14.8/PL/SPK/KONS/2024</t>
    </r>
    <r>
      <rPr>
        <sz val="12"/>
        <rFont val="Times New Roman"/>
        <family val="1"/>
      </rPr>
      <t xml:space="preserve"> (PPK) 433/SPK-AJE/VIII/2024</t>
    </r>
  </si>
  <si>
    <t>PT. ARTA JAYA ELEKTRIK</t>
  </si>
  <si>
    <t>Pemeliharaan Taman, Pembuatan Pintu Masuk Asrama Denpasar, Dan Pemeliharaan Ruang SPBU (BPU)</t>
  </si>
  <si>
    <r>
      <rPr>
        <u/>
        <sz val="12"/>
        <rFont val="Times New Roman"/>
        <family val="1"/>
      </rPr>
      <t>002.VII/UN14.8//PL/SPK/KONS/2024</t>
    </r>
    <r>
      <rPr>
        <sz val="12"/>
        <rFont val="Times New Roman"/>
        <family val="1"/>
      </rPr>
      <t xml:space="preserve"> (PPK) 003/WKU/SPK/VIII/2024 (Penyedia)</t>
    </r>
  </si>
  <si>
    <t>Perbaikan Pintu Bagian BMN</t>
  </si>
  <si>
    <r>
      <rPr>
        <u/>
        <sz val="12"/>
        <rFont val="Times New Roman"/>
        <family val="1"/>
      </rPr>
      <t>025.VII-M/UN14.8/PL/SPK/KONS/2024</t>
    </r>
    <r>
      <rPr>
        <sz val="12"/>
        <rFont val="Times New Roman"/>
        <family val="1"/>
      </rPr>
      <t xml:space="preserve"> (PPK) 122/NS/VIII/2024 (Penyedia)</t>
    </r>
  </si>
  <si>
    <t>Pembangunan Gudang Penyimpanan Peralatan Kandang Closed House (FAPET)</t>
  </si>
  <si>
    <r>
      <rPr>
        <u/>
        <sz val="12"/>
        <rFont val="Times New Roman"/>
        <family val="1"/>
      </rPr>
      <t>024.VIII/UN14.8/PL/SPK/KONS/2024</t>
    </r>
    <r>
      <rPr>
        <sz val="12"/>
        <rFont val="Times New Roman"/>
        <family val="1"/>
      </rPr>
      <t xml:space="preserve"> (PPK) 9/MS/VIII/2024 (Penyedia)</t>
    </r>
  </si>
  <si>
    <t>CV. MEKAR SARI</t>
  </si>
  <si>
    <t>Pemeliharaan Gedung/Bangunan (Pascasarjana)</t>
  </si>
  <si>
    <r>
      <rPr>
        <u/>
        <sz val="12"/>
        <rFont val="Times New Roman"/>
        <family val="1"/>
      </rPr>
      <t>113.VII/UN14.8/PL/SPK/KONS/2024</t>
    </r>
    <r>
      <rPr>
        <sz val="12"/>
        <rFont val="Times New Roman"/>
        <family val="1"/>
      </rPr>
      <t xml:space="preserve"> (PPK) 8/SBK/VIII/2024 (Penyedia</t>
    </r>
  </si>
  <si>
    <t>Pemeliharaan Gedung Rumah Sakit Hewan Pendidikan</t>
  </si>
  <si>
    <r>
      <rPr>
        <u/>
        <sz val="12"/>
        <rFont val="Times New Roman"/>
        <family val="1"/>
      </rPr>
      <t>120.VIII/UN14.8/PL/SPK/KONS/2024</t>
    </r>
    <r>
      <rPr>
        <sz val="12"/>
        <rFont val="Times New Roman"/>
        <family val="1"/>
      </rPr>
      <t xml:space="preserve"> (PPK)</t>
    </r>
  </si>
  <si>
    <t xml:space="preserve">Pemeliharaan Saluran Sumur Bor </t>
  </si>
  <si>
    <r>
      <rPr>
        <u/>
        <sz val="12"/>
        <rFont val="Times New Roman"/>
        <family val="1"/>
      </rPr>
      <t>006.VIII/UN14.8/PL/SPK/KONS/2024</t>
    </r>
    <r>
      <rPr>
        <sz val="12"/>
        <rFont val="Times New Roman"/>
        <family val="1"/>
      </rPr>
      <t xml:space="preserve"> (PPK) 10.30/SPK-DLR/VIII/2024 (Penyedia)</t>
    </r>
  </si>
  <si>
    <t>Pemeliharaan Toilet Pembuatan Sumur Bor Dan Pemeliharaan Ruang Soekarno FIB Nias</t>
  </si>
  <si>
    <t>4471.CBJ.001.051.525114</t>
  </si>
  <si>
    <r>
      <rPr>
        <u/>
        <sz val="12"/>
        <rFont val="Times New Roman"/>
        <family val="1"/>
      </rPr>
      <t>022.VIII/UN14.8/PL/SPK/KONS/2024</t>
    </r>
    <r>
      <rPr>
        <sz val="12"/>
        <rFont val="Times New Roman"/>
        <family val="1"/>
      </rPr>
      <t xml:space="preserve"> (PPK) 20.10/SPK-LJK/IX/2024 (Penyedia)</t>
    </r>
  </si>
  <si>
    <t>Instalasi Listrik Server USDI Denpasar, Jimbaran Dan Lab FKH</t>
  </si>
  <si>
    <r>
      <rPr>
        <u/>
        <sz val="12"/>
        <rFont val="Times New Roman"/>
        <family val="1"/>
      </rPr>
      <t>016.VIII/UN14.8/PL/SPK/KONS/2024</t>
    </r>
    <r>
      <rPr>
        <sz val="12"/>
        <rFont val="Times New Roman"/>
        <family val="1"/>
      </rPr>
      <t xml:space="preserve"> (PPK</t>
    </r>
  </si>
  <si>
    <t>Jasa Pengurusan Ijin Instalasi Pengolah Air Limbah RSGM</t>
  </si>
  <si>
    <t>4471.DBA.003.053.D.525113</t>
  </si>
  <si>
    <r>
      <rPr>
        <u/>
        <sz val="12"/>
        <rFont val="Times New Roman"/>
        <family val="1"/>
      </rPr>
      <t>002.IX/UN14.8/PL/SPK/KONS/2024</t>
    </r>
    <r>
      <rPr>
        <sz val="12"/>
        <rFont val="Times New Roman"/>
        <family val="1"/>
      </rPr>
      <t xml:space="preserve"> (PPK) 2686.24/KONT-GNT/IX/2024 (Penyedia)</t>
    </r>
  </si>
  <si>
    <t>CV. GANESHA TEKNIKA</t>
  </si>
  <si>
    <t>Perawatan Gedung Kuliah FT Denpasar</t>
  </si>
  <si>
    <r>
      <rPr>
        <u/>
        <sz val="12"/>
        <rFont val="Times New Roman"/>
        <family val="1"/>
      </rPr>
      <t>006.IX/UN14.8/PL/SPK/KONS/2024 (PPK)</t>
    </r>
    <r>
      <rPr>
        <sz val="12"/>
        <rFont val="Times New Roman"/>
        <family val="1"/>
      </rPr>
      <t xml:space="preserve">
13/SBK/IX/2024</t>
    </r>
  </si>
  <si>
    <t>Jasa Penyusunan Kelengkapan Gambar Teknis Gedung RSGM Universitas Udayana</t>
  </si>
  <si>
    <r>
      <rPr>
        <u/>
        <sz val="12"/>
        <rFont val="Times New Roman"/>
        <family val="1"/>
      </rPr>
      <t>008.IX/UN14.8/PL/SPK/KONS/2024 (PPK)</t>
    </r>
    <r>
      <rPr>
        <sz val="12"/>
        <rFont val="Times New Roman"/>
        <family val="1"/>
      </rPr>
      <t xml:space="preserve">
18/TB-SPK/IX/2024</t>
    </r>
  </si>
  <si>
    <t>CV. TATARING BALI</t>
  </si>
  <si>
    <t>Rehabilitasi Gedung BI dan BH FEB</t>
  </si>
  <si>
    <r>
      <rPr>
        <u/>
        <sz val="12"/>
        <rFont val="Times New Roman"/>
        <family val="1"/>
      </rPr>
      <t>003.IX/UN14.8/PL/SPK/KONS/2024</t>
    </r>
    <r>
      <rPr>
        <sz val="12"/>
        <rFont val="Times New Roman"/>
        <family val="1"/>
      </rPr>
      <t xml:space="preserve"> (PPK)</t>
    </r>
  </si>
  <si>
    <t>Pemeliharaan Gedung Research Lab FEB</t>
  </si>
  <si>
    <r>
      <rPr>
        <u/>
        <sz val="12"/>
        <rFont val="Times New Roman"/>
        <family val="1"/>
      </rPr>
      <t>005.IX/UN14.8/PL/SPK/KONS/2024 (PPK)</t>
    </r>
    <r>
      <rPr>
        <sz val="12"/>
        <rFont val="Times New Roman"/>
        <family val="1"/>
      </rPr>
      <t xml:space="preserve">
28/NJS/IX/2024</t>
    </r>
  </si>
  <si>
    <t>Perawatan/Pemeliharaan Gedung Dekanat</t>
  </si>
  <si>
    <r>
      <t>007.IX/UN14.8/PL/SPK/KONS/2024</t>
    </r>
    <r>
      <rPr>
        <sz val="12"/>
        <rFont val="Times New Roman"/>
        <family val="1"/>
      </rPr>
      <t xml:space="preserve"> (PPK) 23/AA.SPK/IX/2024</t>
    </r>
  </si>
  <si>
    <t>CV. AYUNING MERTA</t>
  </si>
  <si>
    <t>Perbaikan Pelinggih Pelik Sari Denpasar</t>
  </si>
  <si>
    <r>
      <rPr>
        <u/>
        <sz val="12"/>
        <rFont val="Times New Roman"/>
        <family val="1"/>
      </rPr>
      <t>017.VIII/UN14.8/PL/SPK/KONS/2024</t>
    </r>
    <r>
      <rPr>
        <sz val="12"/>
        <rFont val="Times New Roman"/>
        <family val="1"/>
      </rPr>
      <t xml:space="preserve"> (PPK) 13.05/PN/IX/2024</t>
    </r>
  </si>
  <si>
    <t>Instalasi Jaringan Data dan Listrik Lab Komputer UTBK</t>
  </si>
  <si>
    <r>
      <t>012.IX/UN14.8/PL/SPK/KONS/2024</t>
    </r>
    <r>
      <rPr>
        <sz val="12"/>
        <rFont val="Times New Roman"/>
        <family val="1"/>
      </rPr>
      <t xml:space="preserve"> (PPK) 530/SPK-AJE/X/2024</t>
    </r>
  </si>
  <si>
    <t>Oktobebr</t>
  </si>
  <si>
    <t>Perawatan/Pemeliharaan Jaringan Listrik</t>
  </si>
  <si>
    <t>Jasa Kontruksi</t>
  </si>
  <si>
    <r>
      <t>014.IX/UN14.8/PL/SPK/KONS/2024</t>
    </r>
    <r>
      <rPr>
        <sz val="12"/>
        <rFont val="Times New Roman"/>
        <family val="1"/>
      </rPr>
      <t xml:space="preserve"> (PPK)</t>
    </r>
  </si>
  <si>
    <t>Instalasi Listrik di Gedung Poerbatjaraka dan Instalasi Listrik Air Conditioner (AC) di Gedung FIB Bukit Jimbaran</t>
  </si>
  <si>
    <r>
      <t>011.IX/UN14.8/PL/SPK/KONS/2024</t>
    </r>
    <r>
      <rPr>
        <sz val="12"/>
        <rFont val="Times New Roman"/>
        <family val="1"/>
      </rPr>
      <t xml:space="preserve"> (PPK)</t>
    </r>
  </si>
  <si>
    <t>Tambah Daya Listrik Gedung Widya Sabha</t>
  </si>
  <si>
    <r>
      <t>012.X/UN14.8/PL/SPK/KONS/2024</t>
    </r>
    <r>
      <rPr>
        <sz val="12"/>
        <rFont val="Times New Roman"/>
        <family val="1"/>
      </rPr>
      <t xml:space="preserve"> (PPK)</t>
    </r>
  </si>
  <si>
    <t>Pemeliharaan Gedung/Bangunan Kampus Sudirman (RM)</t>
  </si>
  <si>
    <r>
      <t>015.X/UN14.8/PL/SPK/KONS/2024</t>
    </r>
    <r>
      <rPr>
        <sz val="12"/>
        <rFont val="Times New Roman"/>
        <family val="1"/>
      </rPr>
      <t xml:space="preserve"> (PPK)</t>
    </r>
  </si>
  <si>
    <t>Perawatan/Kebersihan Gedung dan Halaman (KP)</t>
  </si>
  <si>
    <r>
      <t>023.X/UN14.8/PL/SPK/KONS/2024</t>
    </r>
    <r>
      <rPr>
        <sz val="12"/>
        <rFont val="Times New Roman"/>
        <family val="1"/>
      </rPr>
      <t xml:space="preserve"> (PPK)</t>
    </r>
  </si>
  <si>
    <t>Perawatan Gedung dan Halaman Rumah Sakit</t>
  </si>
  <si>
    <t>4471.DBA.003.052.B.525114</t>
  </si>
  <si>
    <r>
      <rPr>
        <u/>
        <sz val="12"/>
        <rFont val="Times New Roman"/>
        <family val="1"/>
      </rPr>
      <t>008.XI/UN14.8/PL/SPK/KONS/2024</t>
    </r>
    <r>
      <rPr>
        <sz val="12"/>
        <rFont val="Times New Roman"/>
        <family val="1"/>
      </rPr>
      <t xml:space="preserve"> (PPK)</t>
    </r>
  </si>
  <si>
    <t>Perawatan Pemeliharaan Jaringan Listrik, Telepon Air dan Internet (FH)</t>
  </si>
  <si>
    <r>
      <rPr>
        <u/>
        <sz val="12"/>
        <rFont val="Times New Roman"/>
        <family val="1"/>
      </rPr>
      <t>007.XI/UN14.8/PL/SPK/KONS/2024</t>
    </r>
    <r>
      <rPr>
        <sz val="12"/>
        <rFont val="Times New Roman"/>
        <family val="1"/>
      </rPr>
      <t xml:space="preserve"> (PPK)</t>
    </r>
  </si>
  <si>
    <t>Lanjutan Pembangunan Gedung Kompos FTP</t>
  </si>
  <si>
    <r>
      <rPr>
        <u/>
        <sz val="12"/>
        <rFont val="Times New Roman"/>
        <family val="1"/>
      </rPr>
      <t>006.XI/UN14.8/PL/SPK/KONS/2024</t>
    </r>
    <r>
      <rPr>
        <sz val="12"/>
        <rFont val="Times New Roman"/>
        <family val="1"/>
      </rPr>
      <t xml:space="preserve"> (PPK)</t>
    </r>
  </si>
  <si>
    <t>Perawatan Gedung Perkantoran Fakultas Teknik</t>
  </si>
  <si>
    <r>
      <t>024.X/UN14.8/PL/SPK/KONS/2024</t>
    </r>
    <r>
      <rPr>
        <sz val="12"/>
        <rFont val="Times New Roman"/>
        <family val="1"/>
      </rPr>
      <t xml:space="preserve"> (PPK)</t>
    </r>
  </si>
  <si>
    <t>CV. Manggala</t>
  </si>
  <si>
    <t>Instalasi Listrik dan Data</t>
  </si>
  <si>
    <t>4471.CBJ.002.051.C.525112</t>
  </si>
  <si>
    <r>
      <rPr>
        <u/>
        <sz val="12"/>
        <rFont val="Times New Roman"/>
        <family val="1"/>
      </rPr>
      <t>014.XI/UN14.8/PL/SPK/KONS/2024</t>
    </r>
    <r>
      <rPr>
        <sz val="12"/>
        <rFont val="Times New Roman"/>
        <family val="1"/>
      </rPr>
      <t xml:space="preserve"> (PPK)</t>
    </r>
  </si>
  <si>
    <t>PT.ARTA JAYA ELEKTRIK</t>
  </si>
  <si>
    <t>Pemeliharaan Jaringan Listrik (RM)</t>
  </si>
  <si>
    <t>4257.EBA.994.002.G.523133</t>
  </si>
  <si>
    <r>
      <rPr>
        <u/>
        <sz val="12"/>
        <rFont val="Times New Roman"/>
        <family val="1"/>
      </rPr>
      <t>011.XI/UN14.8/PL/SPK/KONS/2024</t>
    </r>
    <r>
      <rPr>
        <sz val="12"/>
        <rFont val="Times New Roman"/>
        <family val="1"/>
      </rPr>
      <t xml:space="preserve"> (PPK)</t>
    </r>
  </si>
  <si>
    <t xml:space="preserve"> </t>
  </si>
</sst>
</file>

<file path=xl/styles.xml><?xml version="1.0" encoding="utf-8"?>
<styleSheet xmlns="http://schemas.openxmlformats.org/spreadsheetml/2006/main">
  <numFmts count="8">
    <numFmt numFmtId="6" formatCode="&quot;Rp&quot;#,##0;[Red]\-&quot;Rp&quot;#,##0"/>
    <numFmt numFmtId="41" formatCode="_-* #,##0_-;\-* #,##0_-;_-* &quot;-&quot;_-;_-@_-"/>
    <numFmt numFmtId="164" formatCode="_(* #,##0_);_(* \(#,##0\);_(* &quot;-&quot;??_);_(@_)"/>
    <numFmt numFmtId="165" formatCode="_-* #,##0_-;\-* #,##0_-;_-* &quot;-&quot;??_-;_-@_-"/>
    <numFmt numFmtId="167" formatCode="[$-C09]dd\-mmm\-yy;@"/>
    <numFmt numFmtId="168" formatCode="_(* #,##0_);_(* \(#,##0\);_(* &quot;-&quot;_);_(@_)"/>
    <numFmt numFmtId="169" formatCode="#,##0;[Red]#,##0"/>
    <numFmt numFmtId="170" formatCode="_(* #,##0.00_);_(* \(#,##0.00\);_(* &quot;-&quot;??_);_(@_)"/>
  </numFmts>
  <fonts count="21">
    <font>
      <sz val="12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"/>
      <scheme val="minor"/>
    </font>
    <font>
      <b/>
      <sz val="18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8"/>
      <color theme="1"/>
      <name val="Times New Roman"/>
      <family val="1"/>
    </font>
    <font>
      <u/>
      <sz val="12"/>
      <color theme="1"/>
      <name val="Calibri"/>
      <family val="2"/>
      <charset val="1"/>
      <scheme val="minor"/>
    </font>
    <font>
      <u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sz val="16"/>
      <color theme="1"/>
      <name val="Times New Roman"/>
      <family val="1"/>
    </font>
    <font>
      <b/>
      <sz val="14"/>
      <color theme="1"/>
      <name val="Times New Roman"/>
      <family val="1"/>
    </font>
    <font>
      <u/>
      <sz val="12"/>
      <name val="Times New Roman"/>
      <family val="1"/>
    </font>
    <font>
      <sz val="12"/>
      <color theme="1"/>
      <name val="Century Gothic"/>
      <family val="2"/>
    </font>
    <font>
      <sz val="12"/>
      <color rgb="FF21252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DDDDDD"/>
      </top>
      <bottom/>
      <diagonal/>
    </border>
  </borders>
  <cellStyleXfs count="7">
    <xf numFmtId="0" fontId="0" fillId="0" borderId="0"/>
    <xf numFmtId="41" fontId="2" fillId="0" borderId="0" applyFont="0" applyFill="0" applyBorder="0" applyAlignment="0" applyProtection="0"/>
    <xf numFmtId="0" fontId="1" fillId="0" borderId="0"/>
    <xf numFmtId="168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</cellStyleXfs>
  <cellXfs count="327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3" fontId="6" fillId="3" borderId="1" xfId="0" quotePrefix="1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5" xfId="0" quotePrefix="1" applyNumberFormat="1" applyFont="1" applyBorder="1" applyAlignment="1">
      <alignment horizontal="center" vertical="center"/>
    </xf>
    <xf numFmtId="15" fontId="6" fillId="0" borderId="5" xfId="0" quotePrefix="1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3" fontId="6" fillId="3" borderId="5" xfId="0" quotePrefix="1" applyNumberFormat="1" applyFont="1" applyFill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6" fillId="0" borderId="1" xfId="0" quotePrefix="1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3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3" fontId="6" fillId="0" borderId="2" xfId="0" quotePrefix="1" applyNumberFormat="1" applyFont="1" applyBorder="1" applyAlignment="1">
      <alignment horizontal="center" vertical="center"/>
    </xf>
    <xf numFmtId="3" fontId="6" fillId="0" borderId="3" xfId="0" quotePrefix="1" applyNumberFormat="1" applyFont="1" applyBorder="1" applyAlignment="1">
      <alignment horizontal="center" vertical="center"/>
    </xf>
    <xf numFmtId="3" fontId="6" fillId="0" borderId="4" xfId="0" quotePrefix="1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/>
    </xf>
    <xf numFmtId="15" fontId="7" fillId="0" borderId="5" xfId="0" quotePrefix="1" applyNumberFormat="1" applyFont="1" applyBorder="1" applyAlignment="1">
      <alignment horizontal="center" vertical="center" wrapText="1"/>
    </xf>
    <xf numFmtId="15" fontId="6" fillId="3" borderId="5" xfId="0" quotePrefix="1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3" fontId="6" fillId="3" borderId="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6" fillId="0" borderId="0" xfId="0" quotePrefix="1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3" fontId="8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top"/>
    </xf>
    <xf numFmtId="0" fontId="4" fillId="0" borderId="0" xfId="0" applyFont="1"/>
    <xf numFmtId="165" fontId="8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center" vertical="center"/>
    </xf>
    <xf numFmtId="3" fontId="0" fillId="0" borderId="0" xfId="0" applyNumberFormat="1"/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right" vertical="center"/>
    </xf>
    <xf numFmtId="3" fontId="4" fillId="0" borderId="5" xfId="0" applyNumberFormat="1" applyFont="1" applyFill="1" applyBorder="1" applyAlignment="1">
      <alignment horizontal="center" vertical="center"/>
    </xf>
    <xf numFmtId="3" fontId="6" fillId="0" borderId="5" xfId="0" quotePrefix="1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3" fontId="4" fillId="0" borderId="2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/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Border="1" applyAlignment="1">
      <alignment horizontal="left" vertical="center" wrapText="1"/>
    </xf>
    <xf numFmtId="164" fontId="4" fillId="0" borderId="0" xfId="0" applyNumberFormat="1" applyFont="1" applyFill="1" applyAlignment="1">
      <alignment vertical="center"/>
    </xf>
    <xf numFmtId="3" fontId="0" fillId="0" borderId="0" xfId="0" applyNumberFormat="1" applyFill="1"/>
    <xf numFmtId="41" fontId="0" fillId="0" borderId="0" xfId="1" applyFont="1"/>
    <xf numFmtId="41" fontId="0" fillId="0" borderId="0" xfId="1" quotePrefix="1" applyFont="1"/>
    <xf numFmtId="41" fontId="0" fillId="0" borderId="0" xfId="0" applyNumberFormat="1"/>
    <xf numFmtId="41" fontId="13" fillId="0" borderId="0" xfId="0" applyNumberFormat="1" applyFont="1"/>
    <xf numFmtId="3" fontId="13" fillId="0" borderId="0" xfId="0" applyNumberFormat="1" applyFont="1"/>
    <xf numFmtId="0" fontId="13" fillId="0" borderId="0" xfId="0" applyFont="1"/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6" fillId="0" borderId="5" xfId="0" applyFont="1" applyFill="1" applyBorder="1" applyAlignment="1">
      <alignment horizontal="left" vertical="center" wrapText="1"/>
    </xf>
    <xf numFmtId="3" fontId="6" fillId="0" borderId="1" xfId="0" quotePrefix="1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15" fontId="6" fillId="0" borderId="5" xfId="0" quotePrefix="1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2" fillId="0" borderId="0" xfId="0" quotePrefix="1" applyFont="1" applyFill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5" xfId="0" quotePrefix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41" fontId="12" fillId="0" borderId="5" xfId="1" applyFont="1" applyFill="1" applyBorder="1" applyAlignment="1" applyProtection="1">
      <alignment vertical="center"/>
    </xf>
    <xf numFmtId="0" fontId="12" fillId="0" borderId="5" xfId="0" quotePrefix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3" fontId="8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vertical="center"/>
    </xf>
    <xf numFmtId="41" fontId="0" fillId="0" borderId="0" xfId="1" applyFont="1" applyFill="1"/>
    <xf numFmtId="41" fontId="0" fillId="0" borderId="0" xfId="1" quotePrefix="1" applyFont="1" applyFill="1"/>
    <xf numFmtId="41" fontId="0" fillId="0" borderId="0" xfId="0" applyNumberFormat="1" applyFill="1"/>
    <xf numFmtId="41" fontId="13" fillId="0" borderId="0" xfId="0" applyNumberFormat="1" applyFont="1" applyFill="1"/>
    <xf numFmtId="3" fontId="13" fillId="0" borderId="0" xfId="0" applyNumberFormat="1" applyFont="1" applyFill="1"/>
    <xf numFmtId="0" fontId="13" fillId="0" borderId="0" xfId="0" applyFont="1" applyFill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1" fontId="0" fillId="0" borderId="0" xfId="1" applyFont="1" applyAlignment="1">
      <alignment horizontal="center"/>
    </xf>
    <xf numFmtId="167" fontId="0" fillId="0" borderId="0" xfId="0" applyNumberFormat="1" applyAlignment="1">
      <alignment horizontal="center"/>
    </xf>
    <xf numFmtId="167" fontId="0" fillId="0" borderId="0" xfId="0" applyNumberFormat="1"/>
    <xf numFmtId="41" fontId="4" fillId="2" borderId="1" xfId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1" fontId="4" fillId="2" borderId="6" xfId="1" applyFont="1" applyFill="1" applyBorder="1" applyAlignment="1">
      <alignment horizontal="center" vertical="center" wrapText="1"/>
    </xf>
    <xf numFmtId="167" fontId="4" fillId="2" borderId="1" xfId="0" applyNumberFormat="1" applyFont="1" applyFill="1" applyBorder="1" applyAlignment="1">
      <alignment horizontal="center" vertical="center" wrapText="1"/>
    </xf>
    <xf numFmtId="41" fontId="4" fillId="2" borderId="7" xfId="1" applyFont="1" applyFill="1" applyBorder="1" applyAlignment="1">
      <alignment horizontal="center" vertical="center" wrapText="1"/>
    </xf>
    <xf numFmtId="167" fontId="4" fillId="2" borderId="7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1" fontId="6" fillId="0" borderId="1" xfId="1" applyFont="1" applyBorder="1" applyAlignment="1">
      <alignment horizontal="center" vertical="center"/>
    </xf>
    <xf numFmtId="41" fontId="6" fillId="0" borderId="5" xfId="1" applyFont="1" applyBorder="1" applyAlignment="1">
      <alignment horizontal="center" vertical="center"/>
    </xf>
    <xf numFmtId="167" fontId="6" fillId="0" borderId="5" xfId="0" quotePrefix="1" applyNumberFormat="1" applyFont="1" applyBorder="1" applyAlignment="1">
      <alignment horizontal="center" vertical="center" wrapText="1"/>
    </xf>
    <xf numFmtId="167" fontId="6" fillId="0" borderId="2" xfId="0" quotePrefix="1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1" fontId="4" fillId="0" borderId="5" xfId="1" applyFont="1" applyBorder="1" applyAlignment="1">
      <alignment horizontal="center" vertical="center"/>
    </xf>
    <xf numFmtId="0" fontId="0" fillId="4" borderId="0" xfId="0" applyFill="1"/>
    <xf numFmtId="3" fontId="6" fillId="0" borderId="2" xfId="0" quotePrefix="1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/>
    </xf>
    <xf numFmtId="167" fontId="6" fillId="0" borderId="5" xfId="0" quotePrefix="1" applyNumberFormat="1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167" fontId="6" fillId="0" borderId="5" xfId="0" applyNumberFormat="1" applyFont="1" applyBorder="1" applyAlignment="1">
      <alignment horizontal="center" vertical="center"/>
    </xf>
    <xf numFmtId="3" fontId="6" fillId="0" borderId="1" xfId="0" quotePrefix="1" applyNumberFormat="1" applyFont="1" applyBorder="1" applyAlignment="1">
      <alignment horizontal="center" vertical="center"/>
    </xf>
    <xf numFmtId="3" fontId="6" fillId="0" borderId="6" xfId="0" quotePrefix="1" applyNumberFormat="1" applyFont="1" applyBorder="1" applyAlignment="1">
      <alignment horizontal="center" vertical="center"/>
    </xf>
    <xf numFmtId="3" fontId="6" fillId="0" borderId="7" xfId="0" quotePrefix="1" applyNumberFormat="1" applyFont="1" applyBorder="1" applyAlignment="1">
      <alignment horizontal="center" vertical="center"/>
    </xf>
    <xf numFmtId="3" fontId="4" fillId="0" borderId="5" xfId="0" quotePrefix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41" fontId="6" fillId="0" borderId="5" xfId="1" quotePrefix="1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41" fontId="6" fillId="3" borderId="5" xfId="1" applyFont="1" applyFill="1" applyBorder="1" applyAlignment="1">
      <alignment horizontal="center" vertical="center"/>
    </xf>
    <xf numFmtId="167" fontId="6" fillId="3" borderId="5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6" fontId="6" fillId="0" borderId="5" xfId="1" applyNumberFormat="1" applyFont="1" applyBorder="1" applyAlignment="1">
      <alignment horizontal="right" vertical="center"/>
    </xf>
    <xf numFmtId="3" fontId="6" fillId="0" borderId="7" xfId="0" applyNumberFormat="1" applyFont="1" applyBorder="1" applyAlignment="1">
      <alignment horizontal="center" vertical="center" wrapText="1"/>
    </xf>
    <xf numFmtId="167" fontId="6" fillId="3" borderId="5" xfId="0" quotePrefix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/>
    </xf>
    <xf numFmtId="3" fontId="6" fillId="0" borderId="6" xfId="0" applyNumberFormat="1" applyFont="1" applyBorder="1" applyAlignment="1">
      <alignment horizontal="center" vertical="center" wrapText="1"/>
    </xf>
    <xf numFmtId="41" fontId="6" fillId="3" borderId="1" xfId="1" applyFont="1" applyFill="1" applyBorder="1" applyAlignment="1">
      <alignment horizontal="center" vertical="center"/>
    </xf>
    <xf numFmtId="6" fontId="6" fillId="0" borderId="1" xfId="1" applyNumberFormat="1" applyFont="1" applyBorder="1" applyAlignment="1">
      <alignment horizontal="right" vertical="center"/>
    </xf>
    <xf numFmtId="167" fontId="6" fillId="3" borderId="1" xfId="0" quotePrefix="1" applyNumberFormat="1" applyFont="1" applyFill="1" applyBorder="1" applyAlignment="1">
      <alignment horizontal="center" vertical="center"/>
    </xf>
    <xf numFmtId="167" fontId="6" fillId="3" borderId="1" xfId="0" applyNumberFormat="1" applyFont="1" applyFill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 wrapText="1"/>
    </xf>
    <xf numFmtId="6" fontId="6" fillId="3" borderId="5" xfId="1" applyNumberFormat="1" applyFont="1" applyFill="1" applyBorder="1" applyAlignment="1">
      <alignment horizontal="right" vertical="center"/>
    </xf>
    <xf numFmtId="0" fontId="0" fillId="0" borderId="5" xfId="0" applyBorder="1"/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3" fontId="4" fillId="0" borderId="7" xfId="0" quotePrefix="1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1" fontId="4" fillId="0" borderId="7" xfId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67" fontId="6" fillId="0" borderId="7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 wrapText="1"/>
    </xf>
    <xf numFmtId="6" fontId="6" fillId="0" borderId="5" xfId="0" applyNumberFormat="1" applyFont="1" applyBorder="1" applyAlignment="1">
      <alignment horizontal="right" vertical="center"/>
    </xf>
    <xf numFmtId="0" fontId="14" fillId="0" borderId="5" xfId="0" applyFont="1" applyBorder="1" applyAlignment="1">
      <alignment horizontal="left" vertical="center"/>
    </xf>
    <xf numFmtId="0" fontId="6" fillId="0" borderId="5" xfId="0" quotePrefix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6" fontId="4" fillId="0" borderId="5" xfId="1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41" fontId="8" fillId="0" borderId="0" xfId="1" applyFont="1" applyAlignment="1">
      <alignment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center"/>
    </xf>
    <xf numFmtId="41" fontId="13" fillId="0" borderId="0" xfId="1" applyFont="1"/>
    <xf numFmtId="0" fontId="6" fillId="0" borderId="5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3" fontId="4" fillId="0" borderId="12" xfId="0" quotePrefix="1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quotePrefix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41" fontId="6" fillId="0" borderId="5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3" fontId="4" fillId="0" borderId="9" xfId="0" quotePrefix="1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0" xfId="0" applyBorder="1"/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 wrapText="1"/>
    </xf>
    <xf numFmtId="0" fontId="0" fillId="0" borderId="0" xfId="0" applyFont="1"/>
    <xf numFmtId="0" fontId="16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/>
    </xf>
    <xf numFmtId="41" fontId="16" fillId="0" borderId="5" xfId="1" applyFont="1" applyBorder="1" applyAlignment="1">
      <alignment horizontal="left" vertical="center"/>
    </xf>
    <xf numFmtId="3" fontId="6" fillId="0" borderId="5" xfId="0" quotePrefix="1" applyNumberFormat="1" applyFont="1" applyBorder="1" applyAlignment="1">
      <alignment vertical="center"/>
    </xf>
    <xf numFmtId="41" fontId="2" fillId="0" borderId="5" xfId="1" applyFont="1" applyBorder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/>
    <xf numFmtId="3" fontId="6" fillId="0" borderId="0" xfId="0" applyNumberFormat="1" applyFont="1"/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169" fontId="6" fillId="0" borderId="5" xfId="3" applyNumberFormat="1" applyFont="1" applyBorder="1" applyAlignment="1">
      <alignment vertical="center"/>
    </xf>
    <xf numFmtId="164" fontId="6" fillId="0" borderId="5" xfId="4" applyNumberFormat="1" applyFont="1" applyBorder="1" applyAlignment="1">
      <alignment horizontal="center" vertical="center"/>
    </xf>
    <xf numFmtId="0" fontId="6" fillId="0" borderId="5" xfId="0" applyFont="1" applyBorder="1" applyAlignment="1">
      <alignment wrapText="1"/>
    </xf>
    <xf numFmtId="0" fontId="6" fillId="0" borderId="2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5" fillId="0" borderId="5" xfId="2" applyFont="1" applyBorder="1" applyAlignment="1">
      <alignment vertical="center" wrapText="1"/>
    </xf>
    <xf numFmtId="0" fontId="6" fillId="0" borderId="5" xfId="2" applyFont="1" applyBorder="1" applyAlignment="1">
      <alignment horizontal="center" vertical="center" wrapText="1"/>
    </xf>
    <xf numFmtId="3" fontId="6" fillId="0" borderId="5" xfId="5" applyNumberFormat="1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0" fontId="6" fillId="0" borderId="20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19" fillId="0" borderId="3" xfId="0" applyFont="1" applyBorder="1" applyAlignment="1">
      <alignment horizontal="center" vertical="center" wrapText="1"/>
    </xf>
    <xf numFmtId="3" fontId="6" fillId="0" borderId="4" xfId="5" applyNumberFormat="1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 wrapText="1"/>
    </xf>
    <xf numFmtId="3" fontId="6" fillId="3" borderId="5" xfId="5" applyNumberFormat="1" applyFont="1" applyFill="1" applyBorder="1" applyAlignment="1">
      <alignment vertical="center"/>
    </xf>
    <xf numFmtId="0" fontId="15" fillId="0" borderId="4" xfId="2" applyFont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/>
    </xf>
    <xf numFmtId="0" fontId="6" fillId="0" borderId="5" xfId="2" applyNumberFormat="1" applyFont="1" applyBorder="1" applyAlignment="1">
      <alignment horizontal="center" vertical="center" wrapText="1"/>
    </xf>
    <xf numFmtId="3" fontId="6" fillId="0" borderId="5" xfId="5" applyNumberFormat="1" applyFont="1" applyFill="1" applyBorder="1" applyAlignment="1">
      <alignment horizontal="right" vertical="center"/>
    </xf>
    <xf numFmtId="3" fontId="6" fillId="0" borderId="5" xfId="4" applyNumberFormat="1" applyFont="1" applyBorder="1" applyAlignment="1">
      <alignment horizontal="right" vertical="center"/>
    </xf>
    <xf numFmtId="41" fontId="7" fillId="0" borderId="5" xfId="0" applyNumberFormat="1" applyFont="1" applyBorder="1" applyAlignment="1">
      <alignment horizontal="center" vertical="center" wrapText="1"/>
    </xf>
    <xf numFmtId="41" fontId="6" fillId="0" borderId="5" xfId="4" applyNumberFormat="1" applyFont="1" applyBorder="1" applyAlignment="1">
      <alignment horizontal="right" vertical="center"/>
    </xf>
    <xf numFmtId="0" fontId="20" fillId="0" borderId="21" xfId="0" applyFont="1" applyBorder="1" applyAlignment="1">
      <alignment vertical="top" wrapText="1"/>
    </xf>
    <xf numFmtId="0" fontId="4" fillId="0" borderId="5" xfId="0" applyFont="1" applyBorder="1"/>
    <xf numFmtId="0" fontId="17" fillId="0" borderId="5" xfId="0" applyFont="1" applyBorder="1"/>
    <xf numFmtId="3" fontId="4" fillId="0" borderId="5" xfId="4" applyNumberFormat="1" applyFont="1" applyBorder="1"/>
    <xf numFmtId="164" fontId="4" fillId="0" borderId="5" xfId="0" applyNumberFormat="1" applyFont="1" applyBorder="1" applyAlignment="1">
      <alignment vertical="center"/>
    </xf>
    <xf numFmtId="164" fontId="4" fillId="0" borderId="5" xfId="0" quotePrefix="1" applyNumberFormat="1" applyFont="1" applyBorder="1" applyAlignment="1">
      <alignment horizontal="center" vertical="center"/>
    </xf>
    <xf numFmtId="0" fontId="4" fillId="0" borderId="5" xfId="0" quotePrefix="1" applyFont="1" applyBorder="1"/>
    <xf numFmtId="0" fontId="4" fillId="0" borderId="5" xfId="0" quotePrefix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6" fillId="0" borderId="0" xfId="0" applyFont="1" applyBorder="1"/>
  </cellXfs>
  <cellStyles count="7">
    <cellStyle name="Comma [0] 2" xfId="1"/>
    <cellStyle name="Comma [0] 3" xfId="3"/>
    <cellStyle name="Comma 2" xfId="4"/>
    <cellStyle name="Comma 2 2" xfId="5"/>
    <cellStyle name="Normal" xfId="0" builtinId="0"/>
    <cellStyle name="Normal 2" xfId="6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V115"/>
  <sheetViews>
    <sheetView view="pageBreakPreview" zoomScale="50" zoomScaleNormal="100" zoomScaleSheetLayoutView="50" zoomScalePageLayoutView="55" workbookViewId="0">
      <pane ySplit="7" topLeftCell="A8" activePane="bottomLeft" state="frozen"/>
      <selection pane="bottomLeft" activeCell="C22" sqref="C22"/>
    </sheetView>
  </sheetViews>
  <sheetFormatPr defaultRowHeight="15.75"/>
  <cols>
    <col min="1" max="1" width="4.25" customWidth="1"/>
    <col min="2" max="2" width="34.5" customWidth="1"/>
    <col min="3" max="3" width="17.25" customWidth="1"/>
    <col min="4" max="4" width="28.75" customWidth="1"/>
    <col min="5" max="5" width="20" customWidth="1"/>
    <col min="6" max="6" width="14.625" customWidth="1"/>
    <col min="7" max="7" width="18.75" customWidth="1"/>
    <col min="8" max="8" width="23.375" customWidth="1"/>
    <col min="9" max="9" width="19.25" customWidth="1"/>
    <col min="10" max="10" width="38.75" customWidth="1"/>
    <col min="11" max="11" width="24" customWidth="1"/>
    <col min="12" max="12" width="17.5" customWidth="1"/>
    <col min="13" max="13" width="18.125" customWidth="1"/>
    <col min="14" max="14" width="16" customWidth="1"/>
    <col min="15" max="15" width="16.125" customWidth="1"/>
    <col min="16" max="16" width="14.25" customWidth="1"/>
    <col min="17" max="17" width="12.125" customWidth="1"/>
    <col min="18" max="18" width="15.875" customWidth="1"/>
    <col min="19" max="19" width="18.625" customWidth="1"/>
    <col min="21" max="21" width="8.75" customWidth="1"/>
    <col min="22" max="22" width="16.5" customWidth="1"/>
    <col min="23" max="23" width="11.25" bestFit="1" customWidth="1"/>
  </cols>
  <sheetData>
    <row r="2" spans="1:22" ht="29.25" customHeight="1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2" ht="22.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2" ht="21.75" customHeight="1"/>
    <row r="5" spans="1:22" ht="23.25" customHeight="1">
      <c r="A5" s="5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 t="s">
        <v>10</v>
      </c>
      <c r="K5" s="5" t="s">
        <v>11</v>
      </c>
      <c r="L5" s="5" t="s">
        <v>12</v>
      </c>
      <c r="M5" s="6" t="s">
        <v>13</v>
      </c>
      <c r="N5" s="7"/>
      <c r="O5" s="7"/>
      <c r="P5" s="7"/>
      <c r="Q5" s="7"/>
      <c r="R5" s="7"/>
      <c r="S5" s="8"/>
      <c r="T5" s="6" t="s">
        <v>14</v>
      </c>
      <c r="U5" s="8"/>
      <c r="V5" s="9" t="s">
        <v>15</v>
      </c>
    </row>
    <row r="6" spans="1:22" ht="49.5" customHeigh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5" t="s">
        <v>16</v>
      </c>
      <c r="N6" s="5" t="s">
        <v>17</v>
      </c>
      <c r="O6" s="5" t="s">
        <v>18</v>
      </c>
      <c r="P6" s="5" t="s">
        <v>19</v>
      </c>
      <c r="Q6" s="5" t="s">
        <v>20</v>
      </c>
      <c r="R6" s="5" t="s">
        <v>21</v>
      </c>
      <c r="S6" s="5" t="s">
        <v>22</v>
      </c>
      <c r="T6" s="6" t="s">
        <v>23</v>
      </c>
      <c r="U6" s="8"/>
      <c r="V6" s="9"/>
    </row>
    <row r="7" spans="1:22" ht="17.2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2" t="s">
        <v>24</v>
      </c>
      <c r="U7" s="13" t="s">
        <v>25</v>
      </c>
      <c r="V7" s="9"/>
    </row>
    <row r="8" spans="1:22" ht="26.25" customHeight="1">
      <c r="A8" s="14" t="s">
        <v>26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6"/>
    </row>
    <row r="9" spans="1:22" ht="74.25" customHeight="1">
      <c r="A9" s="17">
        <v>1</v>
      </c>
      <c r="B9" s="18" t="s">
        <v>27</v>
      </c>
      <c r="C9" s="19">
        <v>46340816</v>
      </c>
      <c r="D9" s="20" t="s">
        <v>28</v>
      </c>
      <c r="E9" s="21">
        <v>1800000000</v>
      </c>
      <c r="F9" s="22" t="s">
        <v>29</v>
      </c>
      <c r="G9" s="21">
        <v>1800000000</v>
      </c>
      <c r="H9" s="23">
        <v>1735000000</v>
      </c>
      <c r="I9" s="24" t="s">
        <v>30</v>
      </c>
      <c r="J9" s="18" t="s">
        <v>31</v>
      </c>
      <c r="K9" s="24" t="s">
        <v>30</v>
      </c>
      <c r="L9" s="24" t="s">
        <v>30</v>
      </c>
      <c r="M9" s="25" t="s">
        <v>32</v>
      </c>
      <c r="N9" s="25" t="s">
        <v>33</v>
      </c>
      <c r="O9" s="25" t="s">
        <v>33</v>
      </c>
      <c r="P9" s="24" t="s">
        <v>30</v>
      </c>
      <c r="Q9" s="24" t="s">
        <v>30</v>
      </c>
      <c r="R9" s="25" t="s">
        <v>34</v>
      </c>
      <c r="S9" s="26" t="s">
        <v>35</v>
      </c>
      <c r="T9" s="23">
        <v>1</v>
      </c>
      <c r="U9" s="17" t="s">
        <v>36</v>
      </c>
      <c r="V9" s="18" t="s">
        <v>37</v>
      </c>
    </row>
    <row r="10" spans="1:22" ht="32.25" customHeight="1">
      <c r="A10" s="27" t="s">
        <v>38</v>
      </c>
      <c r="B10" s="27"/>
      <c r="C10" s="27"/>
      <c r="D10" s="27"/>
      <c r="E10" s="28">
        <f>E9</f>
        <v>1800000000</v>
      </c>
      <c r="F10" s="29"/>
      <c r="G10" s="28">
        <f>G9</f>
        <v>1800000000</v>
      </c>
      <c r="H10" s="28">
        <f>H9</f>
        <v>1735000000</v>
      </c>
      <c r="I10" s="24" t="s">
        <v>30</v>
      </c>
      <c r="J10" s="30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2"/>
    </row>
    <row r="11" spans="1:22" ht="32.25" customHeight="1">
      <c r="A11" s="14" t="s">
        <v>39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6"/>
    </row>
    <row r="12" spans="1:22" ht="64.5" customHeight="1">
      <c r="A12" s="17">
        <v>2</v>
      </c>
      <c r="B12" s="18" t="s">
        <v>40</v>
      </c>
      <c r="C12" s="18">
        <v>45694033</v>
      </c>
      <c r="D12" s="33" t="s">
        <v>41</v>
      </c>
      <c r="E12" s="21">
        <v>625000000</v>
      </c>
      <c r="F12" s="22" t="s">
        <v>29</v>
      </c>
      <c r="G12" s="23">
        <v>625000000</v>
      </c>
      <c r="H12" s="23">
        <v>621562500</v>
      </c>
      <c r="I12" s="24" t="s">
        <v>30</v>
      </c>
      <c r="J12" s="18" t="s">
        <v>42</v>
      </c>
      <c r="K12" s="24" t="s">
        <v>30</v>
      </c>
      <c r="L12" s="24" t="s">
        <v>30</v>
      </c>
      <c r="M12" s="25" t="s">
        <v>43</v>
      </c>
      <c r="N12" s="25" t="s">
        <v>44</v>
      </c>
      <c r="O12" s="25" t="s">
        <v>44</v>
      </c>
      <c r="P12" s="24" t="s">
        <v>30</v>
      </c>
      <c r="Q12" s="24" t="s">
        <v>30</v>
      </c>
      <c r="R12" s="25" t="s">
        <v>45</v>
      </c>
      <c r="S12" s="26" t="s">
        <v>35</v>
      </c>
      <c r="T12" s="23">
        <v>1</v>
      </c>
      <c r="U12" s="17" t="s">
        <v>36</v>
      </c>
      <c r="V12" s="18" t="s">
        <v>46</v>
      </c>
    </row>
    <row r="13" spans="1:22" ht="64.5" customHeight="1">
      <c r="A13" s="27" t="s">
        <v>47</v>
      </c>
      <c r="B13" s="27"/>
      <c r="C13" s="27"/>
      <c r="D13" s="27"/>
      <c r="E13" s="28">
        <f>E12</f>
        <v>625000000</v>
      </c>
      <c r="F13" s="29"/>
      <c r="G13" s="28">
        <f>SUM(G12:G12)</f>
        <v>625000000</v>
      </c>
      <c r="H13" s="28">
        <f>SUM(H12:H12)</f>
        <v>621562500</v>
      </c>
      <c r="I13" s="34" t="str">
        <f>I12</f>
        <v>-</v>
      </c>
      <c r="J13" s="30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2"/>
    </row>
    <row r="14" spans="1:22" ht="32.25" customHeight="1">
      <c r="A14" s="14" t="s">
        <v>48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6"/>
    </row>
    <row r="15" spans="1:22" ht="57" customHeight="1">
      <c r="A15" s="17">
        <v>3</v>
      </c>
      <c r="B15" s="18" t="s">
        <v>49</v>
      </c>
      <c r="C15" s="18">
        <v>45693827</v>
      </c>
      <c r="D15" s="33" t="s">
        <v>50</v>
      </c>
      <c r="E15" s="35">
        <v>4757511850</v>
      </c>
      <c r="F15" s="17" t="s">
        <v>51</v>
      </c>
      <c r="G15" s="23">
        <v>554740000</v>
      </c>
      <c r="H15" s="23">
        <v>554740000</v>
      </c>
      <c r="I15" s="24" t="s">
        <v>30</v>
      </c>
      <c r="J15" s="18" t="s">
        <v>52</v>
      </c>
      <c r="K15" s="24" t="s">
        <v>30</v>
      </c>
      <c r="L15" s="24" t="s">
        <v>30</v>
      </c>
      <c r="M15" s="25" t="s">
        <v>53</v>
      </c>
      <c r="N15" s="25" t="s">
        <v>54</v>
      </c>
      <c r="O15" s="25" t="s">
        <v>54</v>
      </c>
      <c r="P15" s="24" t="s">
        <v>30</v>
      </c>
      <c r="Q15" s="24" t="s">
        <v>30</v>
      </c>
      <c r="R15" s="25" t="s">
        <v>55</v>
      </c>
      <c r="S15" s="26" t="s">
        <v>35</v>
      </c>
      <c r="T15" s="23">
        <v>1</v>
      </c>
      <c r="U15" s="17" t="s">
        <v>36</v>
      </c>
      <c r="V15" s="18" t="s">
        <v>56</v>
      </c>
    </row>
    <row r="16" spans="1:22" ht="57" customHeight="1">
      <c r="A16" s="17">
        <v>4</v>
      </c>
      <c r="B16" s="18" t="s">
        <v>49</v>
      </c>
      <c r="C16" s="18">
        <v>45693827</v>
      </c>
      <c r="D16" s="33" t="s">
        <v>50</v>
      </c>
      <c r="E16" s="35"/>
      <c r="F16" s="17" t="s">
        <v>51</v>
      </c>
      <c r="G16" s="23">
        <v>3163260000</v>
      </c>
      <c r="H16" s="23">
        <v>3163260000</v>
      </c>
      <c r="I16" s="24" t="s">
        <v>30</v>
      </c>
      <c r="J16" s="36" t="s">
        <v>57</v>
      </c>
      <c r="K16" s="24" t="s">
        <v>30</v>
      </c>
      <c r="L16" s="24" t="s">
        <v>30</v>
      </c>
      <c r="M16" s="25" t="s">
        <v>58</v>
      </c>
      <c r="N16" s="25" t="s">
        <v>59</v>
      </c>
      <c r="O16" s="25" t="s">
        <v>59</v>
      </c>
      <c r="P16" s="24" t="s">
        <v>30</v>
      </c>
      <c r="Q16" s="24" t="s">
        <v>30</v>
      </c>
      <c r="R16" s="25" t="s">
        <v>60</v>
      </c>
      <c r="S16" s="26" t="s">
        <v>35</v>
      </c>
      <c r="T16" s="23">
        <v>1</v>
      </c>
      <c r="U16" s="17" t="s">
        <v>36</v>
      </c>
      <c r="V16" s="18" t="s">
        <v>56</v>
      </c>
    </row>
    <row r="17" spans="1:22" ht="57" customHeight="1">
      <c r="A17" s="17">
        <v>5</v>
      </c>
      <c r="B17" s="18" t="s">
        <v>61</v>
      </c>
      <c r="C17" s="18">
        <v>45693823</v>
      </c>
      <c r="D17" s="33" t="s">
        <v>50</v>
      </c>
      <c r="E17" s="37">
        <v>8319039000</v>
      </c>
      <c r="F17" s="17" t="s">
        <v>51</v>
      </c>
      <c r="G17" s="23">
        <v>5330535000</v>
      </c>
      <c r="H17" s="23">
        <v>5330535000</v>
      </c>
      <c r="I17" s="24" t="s">
        <v>30</v>
      </c>
      <c r="J17" s="36" t="s">
        <v>62</v>
      </c>
      <c r="K17" s="24" t="s">
        <v>30</v>
      </c>
      <c r="L17" s="24" t="s">
        <v>30</v>
      </c>
      <c r="M17" s="25" t="s">
        <v>63</v>
      </c>
      <c r="N17" s="25" t="s">
        <v>64</v>
      </c>
      <c r="O17" s="25" t="s">
        <v>64</v>
      </c>
      <c r="P17" s="24" t="s">
        <v>30</v>
      </c>
      <c r="Q17" s="24" t="s">
        <v>30</v>
      </c>
      <c r="R17" s="25" t="s">
        <v>65</v>
      </c>
      <c r="S17" s="26" t="s">
        <v>35</v>
      </c>
      <c r="T17" s="23">
        <v>1</v>
      </c>
      <c r="U17" s="17" t="s">
        <v>36</v>
      </c>
      <c r="V17" s="18" t="s">
        <v>66</v>
      </c>
    </row>
    <row r="18" spans="1:22" ht="57" customHeight="1">
      <c r="A18" s="17">
        <v>6</v>
      </c>
      <c r="B18" s="18" t="s">
        <v>61</v>
      </c>
      <c r="C18" s="18">
        <v>45693823</v>
      </c>
      <c r="D18" s="33" t="s">
        <v>50</v>
      </c>
      <c r="E18" s="38"/>
      <c r="F18" s="17" t="s">
        <v>51</v>
      </c>
      <c r="G18" s="23">
        <v>2242210000</v>
      </c>
      <c r="H18" s="23">
        <v>2242210000</v>
      </c>
      <c r="I18" s="24" t="s">
        <v>30</v>
      </c>
      <c r="J18" s="36" t="s">
        <v>67</v>
      </c>
      <c r="K18" s="24" t="s">
        <v>30</v>
      </c>
      <c r="L18" s="24" t="s">
        <v>30</v>
      </c>
      <c r="M18" s="25" t="s">
        <v>63</v>
      </c>
      <c r="N18" s="25" t="s">
        <v>64</v>
      </c>
      <c r="O18" s="25" t="s">
        <v>64</v>
      </c>
      <c r="P18" s="24" t="s">
        <v>30</v>
      </c>
      <c r="Q18" s="24" t="s">
        <v>30</v>
      </c>
      <c r="R18" s="25" t="s">
        <v>65</v>
      </c>
      <c r="S18" s="26" t="s">
        <v>35</v>
      </c>
      <c r="T18" s="23">
        <v>1</v>
      </c>
      <c r="U18" s="17" t="s">
        <v>36</v>
      </c>
      <c r="V18" s="18" t="s">
        <v>68</v>
      </c>
    </row>
    <row r="19" spans="1:22" ht="57" customHeight="1">
      <c r="A19" s="17">
        <v>7</v>
      </c>
      <c r="B19" s="18" t="s">
        <v>61</v>
      </c>
      <c r="C19" s="18">
        <v>45693823</v>
      </c>
      <c r="D19" s="33" t="s">
        <v>50</v>
      </c>
      <c r="E19" s="39"/>
      <c r="F19" s="17" t="s">
        <v>51</v>
      </c>
      <c r="G19" s="23">
        <v>303750000</v>
      </c>
      <c r="H19" s="23">
        <v>303750000</v>
      </c>
      <c r="I19" s="24" t="s">
        <v>30</v>
      </c>
      <c r="J19" s="36" t="s">
        <v>69</v>
      </c>
      <c r="K19" s="24" t="s">
        <v>30</v>
      </c>
      <c r="L19" s="24" t="s">
        <v>30</v>
      </c>
      <c r="M19" s="25" t="s">
        <v>70</v>
      </c>
      <c r="N19" s="25" t="s">
        <v>71</v>
      </c>
      <c r="O19" s="25" t="s">
        <v>71</v>
      </c>
      <c r="P19" s="24" t="s">
        <v>30</v>
      </c>
      <c r="Q19" s="24" t="s">
        <v>30</v>
      </c>
      <c r="R19" s="25" t="s">
        <v>72</v>
      </c>
      <c r="S19" s="26" t="s">
        <v>35</v>
      </c>
      <c r="T19" s="23">
        <v>1</v>
      </c>
      <c r="U19" s="17" t="s">
        <v>36</v>
      </c>
      <c r="V19" s="18" t="s">
        <v>66</v>
      </c>
    </row>
    <row r="20" spans="1:22" ht="32.25" customHeight="1">
      <c r="A20" s="27" t="s">
        <v>73</v>
      </c>
      <c r="B20" s="27"/>
      <c r="C20" s="27"/>
      <c r="D20" s="27"/>
      <c r="E20" s="28">
        <f>E15+E17</f>
        <v>13076550850</v>
      </c>
      <c r="F20" s="29"/>
      <c r="G20" s="28">
        <f>SUM(G15:G19)</f>
        <v>11594495000</v>
      </c>
      <c r="H20" s="28">
        <f>SUM(H15:H19)</f>
        <v>11594495000</v>
      </c>
      <c r="I20" s="34"/>
      <c r="J20" s="30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2"/>
    </row>
    <row r="21" spans="1:22" ht="32.25" customHeight="1">
      <c r="A21" s="14" t="s">
        <v>74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6"/>
    </row>
    <row r="22" spans="1:22" ht="57" customHeight="1">
      <c r="A22" s="22">
        <v>8</v>
      </c>
      <c r="B22" s="19" t="s">
        <v>75</v>
      </c>
      <c r="C22" s="19">
        <v>45693924</v>
      </c>
      <c r="D22" s="20" t="s">
        <v>76</v>
      </c>
      <c r="E22" s="37">
        <v>1200000000</v>
      </c>
      <c r="F22" s="22" t="s">
        <v>29</v>
      </c>
      <c r="G22" s="21">
        <v>870000000</v>
      </c>
      <c r="H22" s="21">
        <v>870000000</v>
      </c>
      <c r="I22" s="40" t="s">
        <v>30</v>
      </c>
      <c r="J22" s="19" t="s">
        <v>77</v>
      </c>
      <c r="K22" s="40" t="s">
        <v>30</v>
      </c>
      <c r="L22" s="40" t="s">
        <v>30</v>
      </c>
      <c r="M22" s="25" t="s">
        <v>78</v>
      </c>
      <c r="N22" s="25" t="s">
        <v>79</v>
      </c>
      <c r="O22" s="25" t="s">
        <v>79</v>
      </c>
      <c r="P22" s="40" t="s">
        <v>30</v>
      </c>
      <c r="Q22" s="40" t="s">
        <v>30</v>
      </c>
      <c r="R22" s="25" t="s">
        <v>80</v>
      </c>
      <c r="S22" s="26" t="s">
        <v>35</v>
      </c>
      <c r="T22" s="21">
        <v>1</v>
      </c>
      <c r="U22" s="22" t="s">
        <v>36</v>
      </c>
      <c r="V22" s="18" t="s">
        <v>46</v>
      </c>
    </row>
    <row r="23" spans="1:22" ht="57" customHeight="1">
      <c r="A23" s="22">
        <v>9</v>
      </c>
      <c r="B23" s="19" t="s">
        <v>75</v>
      </c>
      <c r="C23" s="19">
        <v>45693924</v>
      </c>
      <c r="D23" s="20" t="s">
        <v>76</v>
      </c>
      <c r="E23" s="39"/>
      <c r="F23" s="22" t="s">
        <v>29</v>
      </c>
      <c r="G23" s="21">
        <v>145000000</v>
      </c>
      <c r="H23" s="21">
        <v>145000000</v>
      </c>
      <c r="I23" s="40" t="s">
        <v>30</v>
      </c>
      <c r="J23" s="19" t="s">
        <v>81</v>
      </c>
      <c r="K23" s="40" t="s">
        <v>30</v>
      </c>
      <c r="L23" s="40" t="s">
        <v>30</v>
      </c>
      <c r="M23" s="25" t="s">
        <v>82</v>
      </c>
      <c r="N23" s="25" t="s">
        <v>83</v>
      </c>
      <c r="O23" s="25" t="s">
        <v>83</v>
      </c>
      <c r="P23" s="40" t="s">
        <v>30</v>
      </c>
      <c r="Q23" s="40" t="s">
        <v>30</v>
      </c>
      <c r="R23" s="25" t="s">
        <v>80</v>
      </c>
      <c r="S23" s="26" t="s">
        <v>35</v>
      </c>
      <c r="T23" s="21">
        <v>1</v>
      </c>
      <c r="U23" s="22" t="s">
        <v>36</v>
      </c>
      <c r="V23" s="18" t="s">
        <v>46</v>
      </c>
    </row>
    <row r="24" spans="1:22" ht="36.75" customHeight="1">
      <c r="A24" s="27" t="s">
        <v>84</v>
      </c>
      <c r="B24" s="27"/>
      <c r="C24" s="27"/>
      <c r="D24" s="27"/>
      <c r="E24" s="28">
        <f>E22</f>
        <v>1200000000</v>
      </c>
      <c r="F24" s="29"/>
      <c r="G24" s="28">
        <f>SUM(G22:G23)</f>
        <v>1015000000</v>
      </c>
      <c r="H24" s="28">
        <f>SUM(H22:H23)</f>
        <v>1015000000</v>
      </c>
      <c r="I24" s="24" t="s">
        <v>30</v>
      </c>
      <c r="J24" s="30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2"/>
    </row>
    <row r="25" spans="1:22" ht="36.75" customHeight="1">
      <c r="A25" s="14" t="s">
        <v>85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6"/>
    </row>
    <row r="26" spans="1:22" ht="51" customHeight="1">
      <c r="A26" s="22">
        <v>10</v>
      </c>
      <c r="B26" s="41" t="s">
        <v>86</v>
      </c>
      <c r="C26" s="41">
        <v>45693897</v>
      </c>
      <c r="D26" s="20" t="s">
        <v>87</v>
      </c>
      <c r="E26" s="42">
        <v>1297500000</v>
      </c>
      <c r="F26" s="43" t="s">
        <v>29</v>
      </c>
      <c r="G26" s="42">
        <v>1175230000</v>
      </c>
      <c r="H26" s="42">
        <v>1175230000</v>
      </c>
      <c r="I26" s="20" t="s">
        <v>30</v>
      </c>
      <c r="J26" s="41" t="s">
        <v>88</v>
      </c>
      <c r="K26" s="20" t="s">
        <v>30</v>
      </c>
      <c r="L26" s="20" t="s">
        <v>30</v>
      </c>
      <c r="M26" s="25" t="s">
        <v>78</v>
      </c>
      <c r="N26" s="25" t="s">
        <v>79</v>
      </c>
      <c r="O26" s="25" t="s">
        <v>79</v>
      </c>
      <c r="P26" s="20" t="s">
        <v>30</v>
      </c>
      <c r="Q26" s="20" t="s">
        <v>30</v>
      </c>
      <c r="R26" s="25" t="s">
        <v>89</v>
      </c>
      <c r="S26" s="26" t="s">
        <v>35</v>
      </c>
      <c r="T26" s="21">
        <v>1</v>
      </c>
      <c r="U26" s="22" t="s">
        <v>36</v>
      </c>
      <c r="V26" s="18" t="s">
        <v>90</v>
      </c>
    </row>
    <row r="27" spans="1:22" ht="36.75" customHeight="1">
      <c r="A27" s="44" t="s">
        <v>91</v>
      </c>
      <c r="B27" s="45"/>
      <c r="C27" s="45"/>
      <c r="D27" s="46"/>
      <c r="E27" s="28">
        <f>E26</f>
        <v>1297500000</v>
      </c>
      <c r="F27" s="29"/>
      <c r="G27" s="28">
        <f>SUM(G26:G26)</f>
        <v>1175230000</v>
      </c>
      <c r="H27" s="28">
        <f>SUM(H26:H26)</f>
        <v>1175230000</v>
      </c>
      <c r="I27" s="24" t="s">
        <v>30</v>
      </c>
      <c r="J27" s="30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2"/>
    </row>
    <row r="28" spans="1:22" ht="36.75" customHeight="1">
      <c r="A28" s="14" t="s">
        <v>92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6"/>
    </row>
    <row r="29" spans="1:22" ht="46.5" customHeight="1">
      <c r="A29" s="17">
        <v>11</v>
      </c>
      <c r="B29" s="18" t="s">
        <v>61</v>
      </c>
      <c r="C29" s="18">
        <v>45693823</v>
      </c>
      <c r="D29" s="33" t="s">
        <v>93</v>
      </c>
      <c r="E29" s="23">
        <v>3056381000</v>
      </c>
      <c r="F29" s="17" t="s">
        <v>51</v>
      </c>
      <c r="G29" s="23">
        <v>3056381000</v>
      </c>
      <c r="H29" s="23">
        <v>2862205000</v>
      </c>
      <c r="I29" s="24" t="s">
        <v>30</v>
      </c>
      <c r="J29" s="18" t="s">
        <v>94</v>
      </c>
      <c r="K29" s="24" t="s">
        <v>30</v>
      </c>
      <c r="L29" s="24" t="s">
        <v>30</v>
      </c>
      <c r="M29" s="25" t="s">
        <v>95</v>
      </c>
      <c r="N29" s="25" t="s">
        <v>96</v>
      </c>
      <c r="O29" s="25" t="s">
        <v>96</v>
      </c>
      <c r="P29" s="24" t="s">
        <v>30</v>
      </c>
      <c r="Q29" s="24" t="s">
        <v>30</v>
      </c>
      <c r="R29" s="25" t="s">
        <v>65</v>
      </c>
      <c r="S29" s="26" t="s">
        <v>35</v>
      </c>
      <c r="T29" s="23">
        <v>1</v>
      </c>
      <c r="U29" s="17" t="s">
        <v>36</v>
      </c>
      <c r="V29" s="18" t="s">
        <v>66</v>
      </c>
    </row>
    <row r="30" spans="1:22" ht="46.5" customHeight="1">
      <c r="A30" s="47">
        <v>12</v>
      </c>
      <c r="B30" s="18" t="s">
        <v>97</v>
      </c>
      <c r="C30" s="18">
        <v>45693830</v>
      </c>
      <c r="D30" s="33" t="s">
        <v>93</v>
      </c>
      <c r="E30" s="21">
        <v>1160000000</v>
      </c>
      <c r="F30" s="17" t="s">
        <v>51</v>
      </c>
      <c r="G30" s="23">
        <v>1157400000</v>
      </c>
      <c r="H30" s="23">
        <v>1157400000</v>
      </c>
      <c r="I30" s="24" t="s">
        <v>30</v>
      </c>
      <c r="J30" s="18" t="s">
        <v>98</v>
      </c>
      <c r="K30" s="24" t="s">
        <v>30</v>
      </c>
      <c r="L30" s="24" t="s">
        <v>30</v>
      </c>
      <c r="M30" s="25" t="s">
        <v>82</v>
      </c>
      <c r="N30" s="25" t="s">
        <v>82</v>
      </c>
      <c r="O30" s="25" t="s">
        <v>82</v>
      </c>
      <c r="P30" s="24" t="s">
        <v>30</v>
      </c>
      <c r="Q30" s="24" t="s">
        <v>30</v>
      </c>
      <c r="R30" s="25" t="s">
        <v>99</v>
      </c>
      <c r="S30" s="26" t="s">
        <v>35</v>
      </c>
      <c r="T30" s="23">
        <v>1</v>
      </c>
      <c r="U30" s="17" t="s">
        <v>36</v>
      </c>
      <c r="V30" s="18" t="s">
        <v>68</v>
      </c>
    </row>
    <row r="31" spans="1:22" ht="46.5" customHeight="1">
      <c r="A31" s="47">
        <v>13</v>
      </c>
      <c r="B31" s="18" t="s">
        <v>61</v>
      </c>
      <c r="C31" s="18">
        <v>45693823</v>
      </c>
      <c r="D31" s="33" t="s">
        <v>93</v>
      </c>
      <c r="E31" s="23">
        <v>3056381000</v>
      </c>
      <c r="F31" s="17" t="s">
        <v>51</v>
      </c>
      <c r="G31" s="23">
        <v>188750000</v>
      </c>
      <c r="H31" s="23">
        <v>188750000</v>
      </c>
      <c r="I31" s="24" t="s">
        <v>30</v>
      </c>
      <c r="J31" s="18" t="s">
        <v>100</v>
      </c>
      <c r="K31" s="24" t="s">
        <v>30</v>
      </c>
      <c r="L31" s="24" t="s">
        <v>30</v>
      </c>
      <c r="M31" s="25" t="s">
        <v>70</v>
      </c>
      <c r="N31" s="25" t="s">
        <v>71</v>
      </c>
      <c r="O31" s="25" t="s">
        <v>71</v>
      </c>
      <c r="P31" s="24" t="s">
        <v>30</v>
      </c>
      <c r="Q31" s="24" t="s">
        <v>30</v>
      </c>
      <c r="R31" s="25" t="s">
        <v>72</v>
      </c>
      <c r="S31" s="26" t="s">
        <v>35</v>
      </c>
      <c r="T31" s="23">
        <v>1</v>
      </c>
      <c r="U31" s="17" t="s">
        <v>36</v>
      </c>
      <c r="V31" s="18" t="s">
        <v>66</v>
      </c>
    </row>
    <row r="32" spans="1:22" ht="27.75" customHeight="1">
      <c r="A32" s="44" t="s">
        <v>101</v>
      </c>
      <c r="B32" s="45"/>
      <c r="C32" s="45"/>
      <c r="D32" s="46"/>
      <c r="E32" s="28">
        <f t="shared" ref="E32:G32" si="0">SUM(E29:E31)</f>
        <v>7272762000</v>
      </c>
      <c r="F32" s="28"/>
      <c r="G32" s="28">
        <f t="shared" si="0"/>
        <v>4402531000</v>
      </c>
      <c r="H32" s="28">
        <f>SUM(H29:H31)</f>
        <v>4208355000</v>
      </c>
      <c r="I32" s="48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50"/>
    </row>
    <row r="33" spans="1:22" ht="36.75" customHeight="1">
      <c r="A33" s="14" t="s">
        <v>102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6"/>
    </row>
    <row r="34" spans="1:22" ht="54" customHeight="1">
      <c r="A34" s="17">
        <v>14</v>
      </c>
      <c r="B34" s="18" t="s">
        <v>103</v>
      </c>
      <c r="C34" s="18">
        <v>45693971</v>
      </c>
      <c r="D34" s="33" t="s">
        <v>104</v>
      </c>
      <c r="E34" s="51">
        <v>2289373046</v>
      </c>
      <c r="F34" s="52" t="s">
        <v>105</v>
      </c>
      <c r="G34" s="23">
        <v>720561000</v>
      </c>
      <c r="H34" s="23">
        <v>720561000</v>
      </c>
      <c r="I34" s="24" t="s">
        <v>30</v>
      </c>
      <c r="J34" s="18" t="s">
        <v>106</v>
      </c>
      <c r="K34" s="24" t="s">
        <v>30</v>
      </c>
      <c r="L34" s="24" t="s">
        <v>30</v>
      </c>
      <c r="M34" s="25" t="s">
        <v>107</v>
      </c>
      <c r="N34" s="25" t="s">
        <v>108</v>
      </c>
      <c r="O34" s="25" t="s">
        <v>108</v>
      </c>
      <c r="P34" s="24" t="s">
        <v>30</v>
      </c>
      <c r="Q34" s="24" t="s">
        <v>30</v>
      </c>
      <c r="R34" s="25" t="s">
        <v>109</v>
      </c>
      <c r="S34" s="26" t="s">
        <v>35</v>
      </c>
      <c r="T34" s="23">
        <v>1</v>
      </c>
      <c r="U34" s="17" t="s">
        <v>36</v>
      </c>
      <c r="V34" s="18" t="s">
        <v>110</v>
      </c>
    </row>
    <row r="35" spans="1:22" ht="54" customHeight="1">
      <c r="A35" s="17">
        <v>15</v>
      </c>
      <c r="B35" s="18" t="s">
        <v>103</v>
      </c>
      <c r="C35" s="18">
        <v>45693971</v>
      </c>
      <c r="D35" s="33" t="s">
        <v>104</v>
      </c>
      <c r="E35" s="53"/>
      <c r="F35" s="52" t="s">
        <v>105</v>
      </c>
      <c r="G35" s="23">
        <v>9890000</v>
      </c>
      <c r="H35" s="23">
        <v>9890000</v>
      </c>
      <c r="I35" s="24" t="s">
        <v>30</v>
      </c>
      <c r="J35" s="18" t="s">
        <v>111</v>
      </c>
      <c r="K35" s="24" t="s">
        <v>30</v>
      </c>
      <c r="L35" s="24" t="s">
        <v>30</v>
      </c>
      <c r="M35" s="25" t="s">
        <v>112</v>
      </c>
      <c r="N35" s="25" t="s">
        <v>113</v>
      </c>
      <c r="O35" s="25" t="s">
        <v>113</v>
      </c>
      <c r="P35" s="24" t="s">
        <v>30</v>
      </c>
      <c r="Q35" s="24" t="s">
        <v>30</v>
      </c>
      <c r="R35" s="25" t="s">
        <v>114</v>
      </c>
      <c r="S35" s="26" t="s">
        <v>35</v>
      </c>
      <c r="T35" s="23">
        <v>1</v>
      </c>
      <c r="U35" s="17" t="s">
        <v>36</v>
      </c>
      <c r="V35" s="18" t="s">
        <v>115</v>
      </c>
    </row>
    <row r="36" spans="1:22" ht="54" customHeight="1">
      <c r="A36" s="17">
        <v>16</v>
      </c>
      <c r="B36" s="18" t="s">
        <v>103</v>
      </c>
      <c r="C36" s="18">
        <v>45693971</v>
      </c>
      <c r="D36" s="33" t="s">
        <v>104</v>
      </c>
      <c r="E36" s="53"/>
      <c r="F36" s="52" t="s">
        <v>105</v>
      </c>
      <c r="G36" s="23">
        <v>134010000</v>
      </c>
      <c r="H36" s="23">
        <v>134010000</v>
      </c>
      <c r="I36" s="24" t="s">
        <v>30</v>
      </c>
      <c r="J36" s="18" t="s">
        <v>116</v>
      </c>
      <c r="K36" s="24" t="s">
        <v>30</v>
      </c>
      <c r="L36" s="24" t="s">
        <v>30</v>
      </c>
      <c r="M36" s="25" t="s">
        <v>117</v>
      </c>
      <c r="N36" s="25" t="s">
        <v>113</v>
      </c>
      <c r="O36" s="25" t="s">
        <v>113</v>
      </c>
      <c r="P36" s="24" t="s">
        <v>30</v>
      </c>
      <c r="Q36" s="24" t="s">
        <v>30</v>
      </c>
      <c r="R36" s="25" t="s">
        <v>118</v>
      </c>
      <c r="S36" s="26" t="s">
        <v>35</v>
      </c>
      <c r="T36" s="23">
        <v>1</v>
      </c>
      <c r="U36" s="17" t="s">
        <v>36</v>
      </c>
      <c r="V36" s="18" t="s">
        <v>115</v>
      </c>
    </row>
    <row r="37" spans="1:22" ht="54" customHeight="1">
      <c r="A37" s="17">
        <v>17</v>
      </c>
      <c r="B37" s="18" t="s">
        <v>103</v>
      </c>
      <c r="C37" s="18">
        <v>45693971</v>
      </c>
      <c r="D37" s="33" t="s">
        <v>104</v>
      </c>
      <c r="E37" s="53"/>
      <c r="F37" s="52" t="s">
        <v>105</v>
      </c>
      <c r="G37" s="23">
        <v>66506000</v>
      </c>
      <c r="H37" s="23">
        <v>66506000</v>
      </c>
      <c r="I37" s="24" t="s">
        <v>30</v>
      </c>
      <c r="J37" s="36" t="s">
        <v>119</v>
      </c>
      <c r="K37" s="24" t="s">
        <v>30</v>
      </c>
      <c r="L37" s="24" t="s">
        <v>30</v>
      </c>
      <c r="M37" s="25" t="s">
        <v>55</v>
      </c>
      <c r="N37" s="25" t="s">
        <v>108</v>
      </c>
      <c r="O37" s="25" t="s">
        <v>108</v>
      </c>
      <c r="P37" s="24" t="s">
        <v>30</v>
      </c>
      <c r="Q37" s="24" t="s">
        <v>30</v>
      </c>
      <c r="R37" s="25" t="s">
        <v>120</v>
      </c>
      <c r="S37" s="26" t="s">
        <v>35</v>
      </c>
      <c r="T37" s="23">
        <v>1</v>
      </c>
      <c r="U37" s="17" t="s">
        <v>36</v>
      </c>
      <c r="V37" s="18" t="s">
        <v>121</v>
      </c>
    </row>
    <row r="38" spans="1:22" ht="54" customHeight="1">
      <c r="A38" s="17">
        <v>18</v>
      </c>
      <c r="B38" s="18" t="s">
        <v>103</v>
      </c>
      <c r="C38" s="18">
        <v>45693971</v>
      </c>
      <c r="D38" s="33" t="s">
        <v>104</v>
      </c>
      <c r="E38" s="53"/>
      <c r="F38" s="52" t="s">
        <v>105</v>
      </c>
      <c r="G38" s="23">
        <v>553243000</v>
      </c>
      <c r="H38" s="23">
        <v>553243000</v>
      </c>
      <c r="I38" s="24" t="s">
        <v>30</v>
      </c>
      <c r="J38" s="36" t="s">
        <v>122</v>
      </c>
      <c r="K38" s="24" t="s">
        <v>30</v>
      </c>
      <c r="L38" s="24" t="s">
        <v>30</v>
      </c>
      <c r="M38" s="25" t="s">
        <v>82</v>
      </c>
      <c r="N38" s="25" t="s">
        <v>123</v>
      </c>
      <c r="O38" s="25" t="s">
        <v>123</v>
      </c>
      <c r="P38" s="24" t="s">
        <v>30</v>
      </c>
      <c r="Q38" s="24" t="s">
        <v>30</v>
      </c>
      <c r="R38" s="25" t="s">
        <v>124</v>
      </c>
      <c r="S38" s="26" t="s">
        <v>35</v>
      </c>
      <c r="T38" s="23">
        <v>1</v>
      </c>
      <c r="U38" s="17" t="s">
        <v>36</v>
      </c>
      <c r="V38" s="18" t="s">
        <v>110</v>
      </c>
    </row>
    <row r="39" spans="1:22" ht="54" customHeight="1">
      <c r="A39" s="17">
        <v>19</v>
      </c>
      <c r="B39" s="18" t="s">
        <v>103</v>
      </c>
      <c r="C39" s="18">
        <v>45693971</v>
      </c>
      <c r="D39" s="33" t="s">
        <v>104</v>
      </c>
      <c r="E39" s="53"/>
      <c r="F39" s="52" t="s">
        <v>105</v>
      </c>
      <c r="G39" s="23">
        <v>46840000</v>
      </c>
      <c r="H39" s="23">
        <v>46840000</v>
      </c>
      <c r="I39" s="24" t="s">
        <v>30</v>
      </c>
      <c r="J39" s="36" t="s">
        <v>125</v>
      </c>
      <c r="K39" s="24" t="s">
        <v>30</v>
      </c>
      <c r="L39" s="24" t="s">
        <v>30</v>
      </c>
      <c r="M39" s="25" t="s">
        <v>63</v>
      </c>
      <c r="N39" s="25" t="s">
        <v>126</v>
      </c>
      <c r="O39" s="25" t="s">
        <v>126</v>
      </c>
      <c r="P39" s="24" t="s">
        <v>30</v>
      </c>
      <c r="Q39" s="24" t="s">
        <v>30</v>
      </c>
      <c r="R39" s="25" t="s">
        <v>127</v>
      </c>
      <c r="S39" s="26" t="s">
        <v>35</v>
      </c>
      <c r="T39" s="23">
        <v>1</v>
      </c>
      <c r="U39" s="17" t="s">
        <v>36</v>
      </c>
      <c r="V39" s="18" t="s">
        <v>128</v>
      </c>
    </row>
    <row r="40" spans="1:22" ht="54" customHeight="1">
      <c r="A40" s="17">
        <v>20</v>
      </c>
      <c r="B40" s="18" t="s">
        <v>103</v>
      </c>
      <c r="C40" s="18">
        <v>45693971</v>
      </c>
      <c r="D40" s="33" t="s">
        <v>104</v>
      </c>
      <c r="E40" s="53"/>
      <c r="F40" s="52" t="s">
        <v>105</v>
      </c>
      <c r="G40" s="23">
        <v>35192381</v>
      </c>
      <c r="H40" s="23">
        <v>35192381</v>
      </c>
      <c r="I40" s="24" t="s">
        <v>30</v>
      </c>
      <c r="J40" s="36" t="s">
        <v>129</v>
      </c>
      <c r="K40" s="24" t="s">
        <v>30</v>
      </c>
      <c r="L40" s="24" t="s">
        <v>30</v>
      </c>
      <c r="M40" s="25" t="s">
        <v>126</v>
      </c>
      <c r="N40" s="25" t="s">
        <v>130</v>
      </c>
      <c r="O40" s="25" t="s">
        <v>130</v>
      </c>
      <c r="P40" s="24" t="s">
        <v>30</v>
      </c>
      <c r="Q40" s="24" t="s">
        <v>30</v>
      </c>
      <c r="R40" s="25" t="s">
        <v>131</v>
      </c>
      <c r="S40" s="26" t="s">
        <v>35</v>
      </c>
      <c r="T40" s="23">
        <v>1</v>
      </c>
      <c r="U40" s="17" t="s">
        <v>36</v>
      </c>
      <c r="V40" s="18" t="s">
        <v>132</v>
      </c>
    </row>
    <row r="41" spans="1:22" ht="54" customHeight="1">
      <c r="A41" s="17">
        <v>21</v>
      </c>
      <c r="B41" s="18" t="s">
        <v>103</v>
      </c>
      <c r="C41" s="18">
        <v>45693971</v>
      </c>
      <c r="D41" s="33" t="s">
        <v>104</v>
      </c>
      <c r="E41" s="53"/>
      <c r="F41" s="52" t="s">
        <v>105</v>
      </c>
      <c r="G41" s="23">
        <v>16400000</v>
      </c>
      <c r="H41" s="23">
        <v>16400000</v>
      </c>
      <c r="I41" s="24" t="s">
        <v>30</v>
      </c>
      <c r="J41" s="36" t="s">
        <v>133</v>
      </c>
      <c r="K41" s="24" t="s">
        <v>30</v>
      </c>
      <c r="L41" s="24" t="s">
        <v>30</v>
      </c>
      <c r="M41" s="25" t="s">
        <v>134</v>
      </c>
      <c r="N41" s="25" t="s">
        <v>64</v>
      </c>
      <c r="O41" s="25" t="s">
        <v>64</v>
      </c>
      <c r="P41" s="24" t="s">
        <v>30</v>
      </c>
      <c r="Q41" s="24" t="s">
        <v>30</v>
      </c>
      <c r="R41" s="25" t="s">
        <v>135</v>
      </c>
      <c r="S41" s="26" t="s">
        <v>35</v>
      </c>
      <c r="T41" s="23">
        <v>1</v>
      </c>
      <c r="U41" s="17" t="s">
        <v>36</v>
      </c>
      <c r="V41" s="18" t="s">
        <v>136</v>
      </c>
    </row>
    <row r="42" spans="1:22" ht="54" customHeight="1">
      <c r="A42" s="17">
        <v>22</v>
      </c>
      <c r="B42" s="18" t="s">
        <v>103</v>
      </c>
      <c r="C42" s="18">
        <v>45693971</v>
      </c>
      <c r="D42" s="33" t="s">
        <v>104</v>
      </c>
      <c r="E42" s="53"/>
      <c r="F42" s="52" t="s">
        <v>105</v>
      </c>
      <c r="G42" s="23">
        <v>3292594</v>
      </c>
      <c r="H42" s="23">
        <v>3292594</v>
      </c>
      <c r="I42" s="24" t="s">
        <v>30</v>
      </c>
      <c r="J42" s="36" t="s">
        <v>137</v>
      </c>
      <c r="K42" s="24" t="s">
        <v>30</v>
      </c>
      <c r="L42" s="24" t="s">
        <v>30</v>
      </c>
      <c r="M42" s="25" t="s">
        <v>131</v>
      </c>
      <c r="N42" s="25" t="s">
        <v>138</v>
      </c>
      <c r="O42" s="25" t="s">
        <v>138</v>
      </c>
      <c r="P42" s="24" t="s">
        <v>30</v>
      </c>
      <c r="Q42" s="24" t="s">
        <v>30</v>
      </c>
      <c r="R42" s="25" t="s">
        <v>139</v>
      </c>
      <c r="S42" s="26" t="s">
        <v>35</v>
      </c>
      <c r="T42" s="23">
        <v>1</v>
      </c>
      <c r="U42" s="17" t="s">
        <v>36</v>
      </c>
      <c r="V42" s="18" t="s">
        <v>140</v>
      </c>
    </row>
    <row r="43" spans="1:22" ht="54" customHeight="1">
      <c r="A43" s="17">
        <v>23</v>
      </c>
      <c r="B43" s="18" t="s">
        <v>103</v>
      </c>
      <c r="C43" s="18">
        <v>45693971</v>
      </c>
      <c r="D43" s="33" t="s">
        <v>104</v>
      </c>
      <c r="E43" s="53"/>
      <c r="F43" s="52" t="s">
        <v>105</v>
      </c>
      <c r="G43" s="23">
        <v>171508000</v>
      </c>
      <c r="H43" s="23">
        <v>171508000</v>
      </c>
      <c r="I43" s="24" t="s">
        <v>30</v>
      </c>
      <c r="J43" s="36" t="s">
        <v>141</v>
      </c>
      <c r="K43" s="24" t="s">
        <v>30</v>
      </c>
      <c r="L43" s="24" t="s">
        <v>30</v>
      </c>
      <c r="M43" s="25" t="s">
        <v>127</v>
      </c>
      <c r="N43" s="25" t="s">
        <v>142</v>
      </c>
      <c r="O43" s="25" t="s">
        <v>142</v>
      </c>
      <c r="P43" s="24" t="s">
        <v>30</v>
      </c>
      <c r="Q43" s="24" t="s">
        <v>30</v>
      </c>
      <c r="R43" s="25" t="s">
        <v>143</v>
      </c>
      <c r="S43" s="26" t="s">
        <v>35</v>
      </c>
      <c r="T43" s="23">
        <v>1</v>
      </c>
      <c r="U43" s="17" t="s">
        <v>36</v>
      </c>
      <c r="V43" s="18" t="s">
        <v>121</v>
      </c>
    </row>
    <row r="44" spans="1:22" ht="54" customHeight="1">
      <c r="A44" s="17">
        <v>24</v>
      </c>
      <c r="B44" s="18" t="s">
        <v>103</v>
      </c>
      <c r="C44" s="18">
        <v>45693971</v>
      </c>
      <c r="D44" s="33" t="s">
        <v>104</v>
      </c>
      <c r="E44" s="53"/>
      <c r="F44" s="52" t="s">
        <v>105</v>
      </c>
      <c r="G44" s="23">
        <v>222976900</v>
      </c>
      <c r="H44" s="23">
        <v>222976900</v>
      </c>
      <c r="I44" s="24" t="s">
        <v>30</v>
      </c>
      <c r="J44" s="36" t="s">
        <v>144</v>
      </c>
      <c r="K44" s="24" t="s">
        <v>30</v>
      </c>
      <c r="L44" s="24" t="s">
        <v>30</v>
      </c>
      <c r="M44" s="25" t="s">
        <v>145</v>
      </c>
      <c r="N44" s="25" t="s">
        <v>146</v>
      </c>
      <c r="O44" s="25" t="s">
        <v>146</v>
      </c>
      <c r="P44" s="24" t="s">
        <v>30</v>
      </c>
      <c r="Q44" s="24" t="s">
        <v>30</v>
      </c>
      <c r="R44" s="25" t="s">
        <v>147</v>
      </c>
      <c r="S44" s="26" t="s">
        <v>35</v>
      </c>
      <c r="T44" s="23">
        <v>1</v>
      </c>
      <c r="U44" s="17" t="s">
        <v>36</v>
      </c>
      <c r="V44" s="18" t="s">
        <v>148</v>
      </c>
    </row>
    <row r="45" spans="1:22" ht="54" customHeight="1">
      <c r="A45" s="17">
        <v>25</v>
      </c>
      <c r="B45" s="18" t="s">
        <v>103</v>
      </c>
      <c r="C45" s="18">
        <v>45693971</v>
      </c>
      <c r="D45" s="33" t="s">
        <v>104</v>
      </c>
      <c r="E45" s="53"/>
      <c r="F45" s="52" t="s">
        <v>105</v>
      </c>
      <c r="G45" s="23">
        <v>24802500</v>
      </c>
      <c r="H45" s="23">
        <v>24802500</v>
      </c>
      <c r="I45" s="24" t="s">
        <v>30</v>
      </c>
      <c r="J45" s="36" t="s">
        <v>149</v>
      </c>
      <c r="K45" s="24" t="s">
        <v>30</v>
      </c>
      <c r="L45" s="24" t="s">
        <v>30</v>
      </c>
      <c r="M45" s="25" t="s">
        <v>109</v>
      </c>
      <c r="N45" s="25" t="s">
        <v>150</v>
      </c>
      <c r="O45" s="25" t="s">
        <v>150</v>
      </c>
      <c r="P45" s="24" t="s">
        <v>30</v>
      </c>
      <c r="Q45" s="24" t="s">
        <v>30</v>
      </c>
      <c r="R45" s="25" t="s">
        <v>151</v>
      </c>
      <c r="S45" s="26" t="s">
        <v>35</v>
      </c>
      <c r="T45" s="23">
        <v>1</v>
      </c>
      <c r="U45" s="17" t="s">
        <v>36</v>
      </c>
      <c r="V45" s="18" t="s">
        <v>152</v>
      </c>
    </row>
    <row r="46" spans="1:22" ht="54" customHeight="1">
      <c r="A46" s="17">
        <v>26</v>
      </c>
      <c r="B46" s="18" t="s">
        <v>103</v>
      </c>
      <c r="C46" s="18">
        <v>45693971</v>
      </c>
      <c r="D46" s="33" t="s">
        <v>104</v>
      </c>
      <c r="E46" s="53"/>
      <c r="F46" s="52" t="s">
        <v>105</v>
      </c>
      <c r="G46" s="23">
        <v>30307000</v>
      </c>
      <c r="H46" s="23">
        <v>30307000</v>
      </c>
      <c r="I46" s="24" t="s">
        <v>30</v>
      </c>
      <c r="J46" s="36" t="s">
        <v>153</v>
      </c>
      <c r="K46" s="24" t="s">
        <v>30</v>
      </c>
      <c r="L46" s="24" t="s">
        <v>30</v>
      </c>
      <c r="M46" s="25" t="s">
        <v>154</v>
      </c>
      <c r="N46" s="25" t="s">
        <v>155</v>
      </c>
      <c r="O46" s="25" t="s">
        <v>155</v>
      </c>
      <c r="P46" s="24" t="s">
        <v>30</v>
      </c>
      <c r="Q46" s="24" t="s">
        <v>30</v>
      </c>
      <c r="R46" s="25" t="s">
        <v>156</v>
      </c>
      <c r="S46" s="26" t="s">
        <v>35</v>
      </c>
      <c r="T46" s="23">
        <v>1</v>
      </c>
      <c r="U46" s="17" t="s">
        <v>36</v>
      </c>
      <c r="V46" s="18" t="s">
        <v>110</v>
      </c>
    </row>
    <row r="47" spans="1:22" ht="54" customHeight="1">
      <c r="A47" s="17">
        <v>27</v>
      </c>
      <c r="B47" s="18" t="s">
        <v>103</v>
      </c>
      <c r="C47" s="18">
        <v>45693971</v>
      </c>
      <c r="D47" s="33" t="s">
        <v>104</v>
      </c>
      <c r="E47" s="53"/>
      <c r="F47" s="52" t="s">
        <v>105</v>
      </c>
      <c r="G47" s="23">
        <v>26138000</v>
      </c>
      <c r="H47" s="23">
        <v>26138000</v>
      </c>
      <c r="I47" s="24" t="s">
        <v>30</v>
      </c>
      <c r="J47" s="36" t="s">
        <v>157</v>
      </c>
      <c r="K47" s="24" t="s">
        <v>30</v>
      </c>
      <c r="L47" s="24" t="s">
        <v>30</v>
      </c>
      <c r="M47" s="25" t="s">
        <v>154</v>
      </c>
      <c r="N47" s="25" t="s">
        <v>158</v>
      </c>
      <c r="O47" s="25" t="s">
        <v>158</v>
      </c>
      <c r="P47" s="24" t="s">
        <v>30</v>
      </c>
      <c r="Q47" s="24" t="s">
        <v>30</v>
      </c>
      <c r="R47" s="25" t="s">
        <v>159</v>
      </c>
      <c r="S47" s="26" t="s">
        <v>35</v>
      </c>
      <c r="T47" s="23">
        <v>1</v>
      </c>
      <c r="U47" s="17" t="s">
        <v>36</v>
      </c>
      <c r="V47" s="18" t="s">
        <v>110</v>
      </c>
    </row>
    <row r="48" spans="1:22" ht="54" customHeight="1">
      <c r="A48" s="17">
        <v>28</v>
      </c>
      <c r="B48" s="18" t="s">
        <v>103</v>
      </c>
      <c r="C48" s="18">
        <v>45693971</v>
      </c>
      <c r="D48" s="33" t="s">
        <v>104</v>
      </c>
      <c r="E48" s="53"/>
      <c r="F48" s="52" t="s">
        <v>105</v>
      </c>
      <c r="G48" s="23">
        <v>16160000</v>
      </c>
      <c r="H48" s="23">
        <v>16160000</v>
      </c>
      <c r="I48" s="24" t="s">
        <v>30</v>
      </c>
      <c r="J48" s="36" t="s">
        <v>160</v>
      </c>
      <c r="K48" s="24" t="s">
        <v>30</v>
      </c>
      <c r="L48" s="24" t="s">
        <v>30</v>
      </c>
      <c r="M48" s="25" t="s">
        <v>161</v>
      </c>
      <c r="N48" s="25" t="s">
        <v>162</v>
      </c>
      <c r="O48" s="25" t="s">
        <v>162</v>
      </c>
      <c r="P48" s="24" t="s">
        <v>30</v>
      </c>
      <c r="Q48" s="24" t="s">
        <v>30</v>
      </c>
      <c r="R48" s="25" t="s">
        <v>163</v>
      </c>
      <c r="S48" s="26" t="s">
        <v>35</v>
      </c>
      <c r="T48" s="23">
        <v>1</v>
      </c>
      <c r="U48" s="17" t="s">
        <v>36</v>
      </c>
      <c r="V48" s="18" t="s">
        <v>164</v>
      </c>
    </row>
    <row r="49" spans="1:22" ht="54" customHeight="1">
      <c r="A49" s="17">
        <v>29</v>
      </c>
      <c r="B49" s="18" t="s">
        <v>103</v>
      </c>
      <c r="C49" s="18">
        <v>45693971</v>
      </c>
      <c r="D49" s="33" t="s">
        <v>104</v>
      </c>
      <c r="E49" s="53"/>
      <c r="F49" s="52" t="s">
        <v>105</v>
      </c>
      <c r="G49" s="23">
        <v>25333000</v>
      </c>
      <c r="H49" s="23">
        <v>25333000</v>
      </c>
      <c r="I49" s="24" t="s">
        <v>30</v>
      </c>
      <c r="J49" s="36" t="s">
        <v>165</v>
      </c>
      <c r="K49" s="24" t="s">
        <v>30</v>
      </c>
      <c r="L49" s="24" t="s">
        <v>30</v>
      </c>
      <c r="M49" s="25" t="s">
        <v>161</v>
      </c>
      <c r="N49" s="25" t="s">
        <v>151</v>
      </c>
      <c r="O49" s="25" t="s">
        <v>151</v>
      </c>
      <c r="P49" s="24" t="s">
        <v>30</v>
      </c>
      <c r="Q49" s="24" t="s">
        <v>30</v>
      </c>
      <c r="R49" s="25" t="s">
        <v>166</v>
      </c>
      <c r="S49" s="26" t="s">
        <v>35</v>
      </c>
      <c r="T49" s="23">
        <v>1</v>
      </c>
      <c r="U49" s="17" t="s">
        <v>36</v>
      </c>
      <c r="V49" s="18" t="s">
        <v>121</v>
      </c>
    </row>
    <row r="50" spans="1:22" ht="54" customHeight="1">
      <c r="A50" s="47">
        <v>30</v>
      </c>
      <c r="B50" s="18" t="s">
        <v>103</v>
      </c>
      <c r="C50" s="18">
        <v>45693971</v>
      </c>
      <c r="D50" s="33" t="s">
        <v>104</v>
      </c>
      <c r="E50" s="54"/>
      <c r="F50" s="52" t="s">
        <v>105</v>
      </c>
      <c r="G50" s="55">
        <v>39962500</v>
      </c>
      <c r="H50" s="55">
        <v>39962500</v>
      </c>
      <c r="I50" s="24" t="s">
        <v>30</v>
      </c>
      <c r="J50" s="36" t="s">
        <v>167</v>
      </c>
      <c r="K50" s="24" t="s">
        <v>30</v>
      </c>
      <c r="L50" s="24" t="s">
        <v>30</v>
      </c>
      <c r="M50" s="25" t="s">
        <v>168</v>
      </c>
      <c r="N50" s="56" t="s">
        <v>169</v>
      </c>
      <c r="O50" s="56" t="s">
        <v>169</v>
      </c>
      <c r="P50" s="24" t="s">
        <v>30</v>
      </c>
      <c r="Q50" s="24" t="s">
        <v>30</v>
      </c>
      <c r="R50" s="25" t="s">
        <v>170</v>
      </c>
      <c r="S50" s="26" t="s">
        <v>35</v>
      </c>
      <c r="T50" s="23">
        <v>1</v>
      </c>
      <c r="U50" s="17" t="s">
        <v>36</v>
      </c>
      <c r="V50" s="18" t="s">
        <v>164</v>
      </c>
    </row>
    <row r="51" spans="1:22" ht="36.75" customHeight="1">
      <c r="A51" s="44" t="s">
        <v>171</v>
      </c>
      <c r="B51" s="45"/>
      <c r="C51" s="45"/>
      <c r="D51" s="46"/>
      <c r="E51" s="28">
        <f>E34</f>
        <v>2289373046</v>
      </c>
      <c r="F51" s="29"/>
      <c r="G51" s="28">
        <f>SUM(G34:G50)</f>
        <v>2143122875</v>
      </c>
      <c r="H51" s="28">
        <f>SUM(H34:H49)</f>
        <v>2103160375</v>
      </c>
      <c r="I51" s="48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50"/>
    </row>
    <row r="52" spans="1:22" ht="36.75" customHeight="1">
      <c r="A52" s="14" t="s">
        <v>172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6"/>
    </row>
    <row r="53" spans="1:22" ht="54" customHeight="1">
      <c r="A53" s="17">
        <v>31</v>
      </c>
      <c r="B53" s="18" t="s">
        <v>173</v>
      </c>
      <c r="C53" s="18">
        <v>45693911</v>
      </c>
      <c r="D53" s="33" t="s">
        <v>174</v>
      </c>
      <c r="E53" s="37">
        <v>460953593</v>
      </c>
      <c r="F53" s="52" t="s">
        <v>105</v>
      </c>
      <c r="G53" s="23">
        <v>251927000</v>
      </c>
      <c r="H53" s="23">
        <v>251927000</v>
      </c>
      <c r="I53" s="24" t="s">
        <v>30</v>
      </c>
      <c r="J53" s="18" t="s">
        <v>175</v>
      </c>
      <c r="K53" s="24" t="s">
        <v>30</v>
      </c>
      <c r="L53" s="24" t="s">
        <v>30</v>
      </c>
      <c r="M53" s="25" t="s">
        <v>176</v>
      </c>
      <c r="N53" s="25" t="s">
        <v>177</v>
      </c>
      <c r="O53" s="25" t="s">
        <v>177</v>
      </c>
      <c r="P53" s="24" t="s">
        <v>30</v>
      </c>
      <c r="Q53" s="24" t="s">
        <v>30</v>
      </c>
      <c r="R53" s="25" t="s">
        <v>138</v>
      </c>
      <c r="S53" s="26" t="s">
        <v>35</v>
      </c>
      <c r="T53" s="23">
        <v>1</v>
      </c>
      <c r="U53" s="17" t="s">
        <v>36</v>
      </c>
      <c r="V53" s="18" t="s">
        <v>164</v>
      </c>
    </row>
    <row r="54" spans="1:22" ht="54" customHeight="1">
      <c r="A54" s="47">
        <v>32</v>
      </c>
      <c r="B54" s="18" t="s">
        <v>173</v>
      </c>
      <c r="C54" s="18">
        <v>45693911</v>
      </c>
      <c r="D54" s="33" t="s">
        <v>174</v>
      </c>
      <c r="E54" s="38"/>
      <c r="F54" s="52" t="s">
        <v>105</v>
      </c>
      <c r="G54" s="23">
        <v>152617300</v>
      </c>
      <c r="H54" s="23">
        <v>152617300</v>
      </c>
      <c r="I54" s="24" t="s">
        <v>30</v>
      </c>
      <c r="J54" s="18" t="s">
        <v>178</v>
      </c>
      <c r="K54" s="24" t="s">
        <v>30</v>
      </c>
      <c r="L54" s="24" t="s">
        <v>30</v>
      </c>
      <c r="M54" s="25" t="s">
        <v>134</v>
      </c>
      <c r="N54" s="25" t="s">
        <v>64</v>
      </c>
      <c r="O54" s="25" t="s">
        <v>64</v>
      </c>
      <c r="P54" s="24" t="s">
        <v>30</v>
      </c>
      <c r="Q54" s="24" t="s">
        <v>30</v>
      </c>
      <c r="R54" s="25" t="s">
        <v>80</v>
      </c>
      <c r="S54" s="26" t="s">
        <v>35</v>
      </c>
      <c r="T54" s="23">
        <v>1</v>
      </c>
      <c r="U54" s="17" t="s">
        <v>36</v>
      </c>
      <c r="V54" s="18" t="s">
        <v>110</v>
      </c>
    </row>
    <row r="55" spans="1:22" ht="54" customHeight="1">
      <c r="A55" s="17">
        <v>33</v>
      </c>
      <c r="B55" s="18" t="s">
        <v>173</v>
      </c>
      <c r="C55" s="18">
        <v>45693911</v>
      </c>
      <c r="D55" s="33" t="s">
        <v>174</v>
      </c>
      <c r="E55" s="38"/>
      <c r="F55" s="52" t="s">
        <v>105</v>
      </c>
      <c r="G55" s="23">
        <v>2120000</v>
      </c>
      <c r="H55" s="23">
        <v>2120000</v>
      </c>
      <c r="I55" s="24" t="s">
        <v>30</v>
      </c>
      <c r="J55" s="18" t="s">
        <v>179</v>
      </c>
      <c r="K55" s="24" t="s">
        <v>30</v>
      </c>
      <c r="L55" s="24" t="s">
        <v>30</v>
      </c>
      <c r="M55" s="25" t="s">
        <v>180</v>
      </c>
      <c r="N55" s="25" t="s">
        <v>181</v>
      </c>
      <c r="O55" s="25" t="s">
        <v>181</v>
      </c>
      <c r="P55" s="24" t="s">
        <v>30</v>
      </c>
      <c r="Q55" s="24" t="s">
        <v>30</v>
      </c>
      <c r="R55" s="25" t="s">
        <v>182</v>
      </c>
      <c r="S55" s="26" t="s">
        <v>35</v>
      </c>
      <c r="T55" s="23">
        <v>1</v>
      </c>
      <c r="U55" s="17" t="s">
        <v>36</v>
      </c>
      <c r="V55" s="18" t="s">
        <v>121</v>
      </c>
    </row>
    <row r="56" spans="1:22" ht="54" customHeight="1">
      <c r="A56" s="47">
        <v>34</v>
      </c>
      <c r="B56" s="18" t="s">
        <v>173</v>
      </c>
      <c r="C56" s="18">
        <v>45693911</v>
      </c>
      <c r="D56" s="33" t="s">
        <v>174</v>
      </c>
      <c r="E56" s="38"/>
      <c r="F56" s="52" t="s">
        <v>105</v>
      </c>
      <c r="G56" s="23">
        <v>11735500</v>
      </c>
      <c r="H56" s="23">
        <v>11735500</v>
      </c>
      <c r="I56" s="24" t="s">
        <v>30</v>
      </c>
      <c r="J56" s="18" t="s">
        <v>183</v>
      </c>
      <c r="K56" s="24" t="s">
        <v>30</v>
      </c>
      <c r="L56" s="24" t="s">
        <v>30</v>
      </c>
      <c r="M56" s="25" t="s">
        <v>71</v>
      </c>
      <c r="N56" s="25" t="s">
        <v>184</v>
      </c>
      <c r="O56" s="25" t="s">
        <v>184</v>
      </c>
      <c r="P56" s="24" t="s">
        <v>30</v>
      </c>
      <c r="Q56" s="24" t="s">
        <v>30</v>
      </c>
      <c r="R56" s="25" t="s">
        <v>143</v>
      </c>
      <c r="S56" s="26" t="s">
        <v>35</v>
      </c>
      <c r="T56" s="23">
        <v>1</v>
      </c>
      <c r="U56" s="17" t="s">
        <v>36</v>
      </c>
      <c r="V56" s="18" t="s">
        <v>148</v>
      </c>
    </row>
    <row r="57" spans="1:22" ht="54" customHeight="1">
      <c r="A57" s="17">
        <v>35</v>
      </c>
      <c r="B57" s="18" t="s">
        <v>173</v>
      </c>
      <c r="C57" s="18">
        <v>45693911</v>
      </c>
      <c r="D57" s="33" t="s">
        <v>174</v>
      </c>
      <c r="E57" s="39"/>
      <c r="F57" s="52" t="s">
        <v>105</v>
      </c>
      <c r="G57" s="23">
        <v>16160000</v>
      </c>
      <c r="H57" s="23">
        <v>16160000</v>
      </c>
      <c r="I57" s="24" t="s">
        <v>30</v>
      </c>
      <c r="J57" s="18" t="s">
        <v>185</v>
      </c>
      <c r="K57" s="24" t="s">
        <v>30</v>
      </c>
      <c r="L57" s="24" t="s">
        <v>30</v>
      </c>
      <c r="M57" s="25" t="s">
        <v>186</v>
      </c>
      <c r="N57" s="25" t="s">
        <v>187</v>
      </c>
      <c r="O57" s="25" t="s">
        <v>187</v>
      </c>
      <c r="P57" s="24" t="s">
        <v>30</v>
      </c>
      <c r="Q57" s="24" t="s">
        <v>30</v>
      </c>
      <c r="R57" s="57" t="s">
        <v>162</v>
      </c>
      <c r="S57" s="26" t="s">
        <v>35</v>
      </c>
      <c r="T57" s="23">
        <v>1</v>
      </c>
      <c r="U57" s="17" t="s">
        <v>36</v>
      </c>
      <c r="V57" s="18" t="s">
        <v>110</v>
      </c>
    </row>
    <row r="58" spans="1:22" ht="36.75" customHeight="1">
      <c r="A58" s="44" t="s">
        <v>188</v>
      </c>
      <c r="B58" s="45"/>
      <c r="C58" s="45"/>
      <c r="D58" s="46"/>
      <c r="E58" s="28">
        <f>E53</f>
        <v>460953593</v>
      </c>
      <c r="F58" s="29"/>
      <c r="G58" s="28">
        <f>SUM(G53:G56)</f>
        <v>418399800</v>
      </c>
      <c r="H58" s="28">
        <f>SUM(H53:H56)</f>
        <v>418399800</v>
      </c>
      <c r="I58" s="48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50"/>
    </row>
    <row r="59" spans="1:22" ht="36.75" customHeight="1">
      <c r="A59" s="14" t="s">
        <v>189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6"/>
    </row>
    <row r="60" spans="1:22" ht="46.5" customHeight="1">
      <c r="A60" s="17">
        <v>36</v>
      </c>
      <c r="B60" s="18" t="s">
        <v>190</v>
      </c>
      <c r="C60" s="18">
        <v>45694058</v>
      </c>
      <c r="D60" s="33" t="s">
        <v>191</v>
      </c>
      <c r="E60" s="37">
        <v>1223881000</v>
      </c>
      <c r="F60" s="52" t="s">
        <v>105</v>
      </c>
      <c r="G60" s="23">
        <v>775603784</v>
      </c>
      <c r="H60" s="23">
        <v>775603784</v>
      </c>
      <c r="I60" s="24" t="s">
        <v>30</v>
      </c>
      <c r="J60" s="18" t="s">
        <v>192</v>
      </c>
      <c r="K60" s="24" t="s">
        <v>30</v>
      </c>
      <c r="L60" s="24" t="s">
        <v>30</v>
      </c>
      <c r="M60" s="25" t="s">
        <v>176</v>
      </c>
      <c r="N60" s="25" t="s">
        <v>177</v>
      </c>
      <c r="O60" s="25" t="s">
        <v>177</v>
      </c>
      <c r="P60" s="24" t="s">
        <v>30</v>
      </c>
      <c r="Q60" s="24" t="s">
        <v>30</v>
      </c>
      <c r="R60" s="25" t="s">
        <v>193</v>
      </c>
      <c r="S60" s="26" t="s">
        <v>35</v>
      </c>
      <c r="T60" s="23">
        <v>1</v>
      </c>
      <c r="U60" s="17" t="s">
        <v>36</v>
      </c>
      <c r="V60" s="18" t="s">
        <v>110</v>
      </c>
    </row>
    <row r="61" spans="1:22" ht="46.5" customHeight="1">
      <c r="A61" s="17">
        <v>37</v>
      </c>
      <c r="B61" s="18" t="s">
        <v>190</v>
      </c>
      <c r="C61" s="18">
        <v>45694058</v>
      </c>
      <c r="D61" s="33" t="s">
        <v>191</v>
      </c>
      <c r="E61" s="38"/>
      <c r="F61" s="52" t="s">
        <v>105</v>
      </c>
      <c r="G61" s="23">
        <v>6670000</v>
      </c>
      <c r="H61" s="23">
        <v>6670000</v>
      </c>
      <c r="I61" s="24" t="s">
        <v>30</v>
      </c>
      <c r="J61" s="18" t="s">
        <v>194</v>
      </c>
      <c r="K61" s="24" t="s">
        <v>30</v>
      </c>
      <c r="L61" s="24" t="s">
        <v>30</v>
      </c>
      <c r="M61" s="25" t="s">
        <v>195</v>
      </c>
      <c r="N61" s="25" t="s">
        <v>177</v>
      </c>
      <c r="O61" s="25" t="s">
        <v>177</v>
      </c>
      <c r="P61" s="24" t="s">
        <v>30</v>
      </c>
      <c r="Q61" s="24" t="s">
        <v>30</v>
      </c>
      <c r="R61" s="25" t="s">
        <v>196</v>
      </c>
      <c r="S61" s="26" t="s">
        <v>35</v>
      </c>
      <c r="T61" s="23">
        <v>1</v>
      </c>
      <c r="U61" s="17" t="s">
        <v>36</v>
      </c>
      <c r="V61" s="18" t="s">
        <v>164</v>
      </c>
    </row>
    <row r="62" spans="1:22" ht="46.5" customHeight="1">
      <c r="A62" s="17">
        <v>38</v>
      </c>
      <c r="B62" s="18" t="s">
        <v>190</v>
      </c>
      <c r="C62" s="18">
        <v>45694058</v>
      </c>
      <c r="D62" s="33" t="s">
        <v>191</v>
      </c>
      <c r="E62" s="38"/>
      <c r="F62" s="52" t="s">
        <v>105</v>
      </c>
      <c r="G62" s="23">
        <v>136316000</v>
      </c>
      <c r="H62" s="23">
        <v>136316000</v>
      </c>
      <c r="I62" s="24" t="s">
        <v>30</v>
      </c>
      <c r="J62" s="18" t="s">
        <v>197</v>
      </c>
      <c r="K62" s="24" t="s">
        <v>30</v>
      </c>
      <c r="L62" s="24" t="s">
        <v>30</v>
      </c>
      <c r="M62" s="25" t="s">
        <v>83</v>
      </c>
      <c r="N62" s="25" t="s">
        <v>45</v>
      </c>
      <c r="O62" s="25" t="s">
        <v>45</v>
      </c>
      <c r="P62" s="24" t="s">
        <v>30</v>
      </c>
      <c r="Q62" s="24" t="s">
        <v>30</v>
      </c>
      <c r="R62" s="25" t="s">
        <v>138</v>
      </c>
      <c r="S62" s="26" t="s">
        <v>35</v>
      </c>
      <c r="T62" s="23">
        <v>1</v>
      </c>
      <c r="U62" s="17" t="s">
        <v>36</v>
      </c>
      <c r="V62" s="18" t="s">
        <v>110</v>
      </c>
    </row>
    <row r="63" spans="1:22" ht="46.5" customHeight="1">
      <c r="A63" s="17">
        <v>39</v>
      </c>
      <c r="B63" s="18" t="s">
        <v>190</v>
      </c>
      <c r="C63" s="18">
        <v>45694058</v>
      </c>
      <c r="D63" s="33" t="s">
        <v>191</v>
      </c>
      <c r="E63" s="38"/>
      <c r="F63" s="52" t="s">
        <v>105</v>
      </c>
      <c r="G63" s="23">
        <v>2734400</v>
      </c>
      <c r="H63" s="23">
        <v>2734400</v>
      </c>
      <c r="I63" s="24" t="s">
        <v>30</v>
      </c>
      <c r="J63" s="18" t="s">
        <v>198</v>
      </c>
      <c r="K63" s="24" t="s">
        <v>30</v>
      </c>
      <c r="L63" s="24" t="s">
        <v>30</v>
      </c>
      <c r="M63" s="25" t="s">
        <v>130</v>
      </c>
      <c r="N63" s="25" t="s">
        <v>142</v>
      </c>
      <c r="O63" s="25" t="s">
        <v>142</v>
      </c>
      <c r="P63" s="24" t="s">
        <v>30</v>
      </c>
      <c r="Q63" s="24" t="s">
        <v>30</v>
      </c>
      <c r="R63" s="25" t="s">
        <v>89</v>
      </c>
      <c r="S63" s="26" t="s">
        <v>35</v>
      </c>
      <c r="T63" s="23">
        <v>1</v>
      </c>
      <c r="U63" s="17" t="s">
        <v>36</v>
      </c>
      <c r="V63" s="18" t="s">
        <v>110</v>
      </c>
    </row>
    <row r="64" spans="1:22" ht="46.5" customHeight="1">
      <c r="A64" s="17">
        <v>40</v>
      </c>
      <c r="B64" s="18" t="s">
        <v>190</v>
      </c>
      <c r="C64" s="18">
        <v>45694058</v>
      </c>
      <c r="D64" s="33" t="s">
        <v>191</v>
      </c>
      <c r="E64" s="38"/>
      <c r="F64" s="52" t="s">
        <v>105</v>
      </c>
      <c r="G64" s="23">
        <v>191779000</v>
      </c>
      <c r="H64" s="23">
        <v>191779000</v>
      </c>
      <c r="I64" s="24" t="s">
        <v>30</v>
      </c>
      <c r="J64" s="18" t="s">
        <v>199</v>
      </c>
      <c r="K64" s="24" t="s">
        <v>30</v>
      </c>
      <c r="L64" s="24" t="s">
        <v>30</v>
      </c>
      <c r="M64" s="25" t="s">
        <v>200</v>
      </c>
      <c r="N64" s="25" t="s">
        <v>89</v>
      </c>
      <c r="O64" s="25" t="s">
        <v>89</v>
      </c>
      <c r="P64" s="24" t="s">
        <v>30</v>
      </c>
      <c r="Q64" s="24" t="s">
        <v>30</v>
      </c>
      <c r="R64" s="25" t="s">
        <v>201</v>
      </c>
      <c r="S64" s="26" t="s">
        <v>35</v>
      </c>
      <c r="T64" s="23">
        <v>2</v>
      </c>
      <c r="U64" s="17" t="s">
        <v>36</v>
      </c>
      <c r="V64" s="58" t="s">
        <v>148</v>
      </c>
    </row>
    <row r="65" spans="1:22" ht="46.5" customHeight="1">
      <c r="A65" s="17">
        <v>41</v>
      </c>
      <c r="B65" s="18" t="s">
        <v>190</v>
      </c>
      <c r="C65" s="18">
        <v>45694058</v>
      </c>
      <c r="D65" s="33" t="s">
        <v>191</v>
      </c>
      <c r="E65" s="38"/>
      <c r="F65" s="52" t="s">
        <v>105</v>
      </c>
      <c r="G65" s="23">
        <v>11403000</v>
      </c>
      <c r="H65" s="23">
        <v>11403000</v>
      </c>
      <c r="I65" s="24" t="s">
        <v>30</v>
      </c>
      <c r="J65" s="18" t="s">
        <v>202</v>
      </c>
      <c r="K65" s="24" t="s">
        <v>30</v>
      </c>
      <c r="L65" s="24" t="s">
        <v>30</v>
      </c>
      <c r="M65" s="25" t="s">
        <v>203</v>
      </c>
      <c r="N65" s="25" t="s">
        <v>204</v>
      </c>
      <c r="O65" s="25" t="s">
        <v>204</v>
      </c>
      <c r="P65" s="24" t="s">
        <v>30</v>
      </c>
      <c r="Q65" s="24" t="s">
        <v>30</v>
      </c>
      <c r="R65" s="25" t="s">
        <v>143</v>
      </c>
      <c r="S65" s="26" t="s">
        <v>35</v>
      </c>
      <c r="T65" s="23">
        <v>3</v>
      </c>
      <c r="U65" s="17" t="s">
        <v>36</v>
      </c>
      <c r="V65" s="58" t="s">
        <v>148</v>
      </c>
    </row>
    <row r="66" spans="1:22" ht="46.5" customHeight="1">
      <c r="A66" s="17">
        <v>42</v>
      </c>
      <c r="B66" s="18" t="s">
        <v>190</v>
      </c>
      <c r="C66" s="18">
        <v>45694058</v>
      </c>
      <c r="D66" s="33" t="s">
        <v>191</v>
      </c>
      <c r="E66" s="38"/>
      <c r="F66" s="52" t="s">
        <v>105</v>
      </c>
      <c r="G66" s="23">
        <v>78766000</v>
      </c>
      <c r="H66" s="23">
        <v>78766000</v>
      </c>
      <c r="I66" s="24" t="s">
        <v>30</v>
      </c>
      <c r="J66" s="18" t="s">
        <v>205</v>
      </c>
      <c r="K66" s="24" t="s">
        <v>30</v>
      </c>
      <c r="L66" s="24" t="s">
        <v>30</v>
      </c>
      <c r="M66" s="25" t="s">
        <v>203</v>
      </c>
      <c r="N66" s="25" t="s">
        <v>206</v>
      </c>
      <c r="O66" s="25" t="s">
        <v>206</v>
      </c>
      <c r="P66" s="24" t="s">
        <v>30</v>
      </c>
      <c r="Q66" s="24" t="s">
        <v>30</v>
      </c>
      <c r="R66" s="25" t="s">
        <v>65</v>
      </c>
      <c r="S66" s="26" t="s">
        <v>35</v>
      </c>
      <c r="T66" s="23">
        <v>4</v>
      </c>
      <c r="U66" s="17" t="s">
        <v>36</v>
      </c>
      <c r="V66" s="18" t="s">
        <v>121</v>
      </c>
    </row>
    <row r="67" spans="1:22" ht="46.5" customHeight="1">
      <c r="A67" s="17">
        <v>43</v>
      </c>
      <c r="B67" s="18" t="s">
        <v>190</v>
      </c>
      <c r="C67" s="18">
        <v>45694058</v>
      </c>
      <c r="D67" s="33" t="s">
        <v>191</v>
      </c>
      <c r="E67" s="38"/>
      <c r="F67" s="52" t="s">
        <v>105</v>
      </c>
      <c r="G67" s="23">
        <v>3040000</v>
      </c>
      <c r="H67" s="23">
        <v>3040000</v>
      </c>
      <c r="I67" s="24" t="s">
        <v>30</v>
      </c>
      <c r="J67" s="18" t="s">
        <v>207</v>
      </c>
      <c r="K67" s="24" t="s">
        <v>30</v>
      </c>
      <c r="L67" s="24" t="s">
        <v>30</v>
      </c>
      <c r="M67" s="25" t="s">
        <v>206</v>
      </c>
      <c r="N67" s="25" t="s">
        <v>208</v>
      </c>
      <c r="O67" s="25" t="s">
        <v>208</v>
      </c>
      <c r="P67" s="24" t="s">
        <v>30</v>
      </c>
      <c r="Q67" s="24" t="s">
        <v>30</v>
      </c>
      <c r="R67" s="25" t="s">
        <v>209</v>
      </c>
      <c r="S67" s="26" t="s">
        <v>35</v>
      </c>
      <c r="T67" s="23">
        <v>5</v>
      </c>
      <c r="U67" s="17" t="s">
        <v>36</v>
      </c>
      <c r="V67" s="18" t="s">
        <v>121</v>
      </c>
    </row>
    <row r="68" spans="1:22" ht="67.5" customHeight="1">
      <c r="A68" s="17">
        <v>44</v>
      </c>
      <c r="B68" s="18" t="s">
        <v>190</v>
      </c>
      <c r="C68" s="18">
        <v>45694058</v>
      </c>
      <c r="D68" s="33" t="s">
        <v>191</v>
      </c>
      <c r="E68" s="38"/>
      <c r="F68" s="52" t="s">
        <v>105</v>
      </c>
      <c r="G68" s="23">
        <v>15061000</v>
      </c>
      <c r="H68" s="23">
        <v>15061000</v>
      </c>
      <c r="I68" s="24" t="s">
        <v>30</v>
      </c>
      <c r="J68" s="18" t="s">
        <v>210</v>
      </c>
      <c r="K68" s="24" t="s">
        <v>30</v>
      </c>
      <c r="L68" s="24" t="s">
        <v>30</v>
      </c>
      <c r="M68" s="25" t="s">
        <v>208</v>
      </c>
      <c r="N68" s="25" t="s">
        <v>211</v>
      </c>
      <c r="O68" s="25" t="s">
        <v>211</v>
      </c>
      <c r="P68" s="24" t="s">
        <v>30</v>
      </c>
      <c r="Q68" s="24" t="s">
        <v>30</v>
      </c>
      <c r="R68" s="25" t="s">
        <v>109</v>
      </c>
      <c r="S68" s="26" t="s">
        <v>35</v>
      </c>
      <c r="T68" s="23">
        <v>6</v>
      </c>
      <c r="U68" s="17" t="s">
        <v>36</v>
      </c>
      <c r="V68" s="58" t="s">
        <v>212</v>
      </c>
    </row>
    <row r="69" spans="1:22" ht="46.5" customHeight="1">
      <c r="A69" s="17">
        <v>45</v>
      </c>
      <c r="B69" s="18" t="s">
        <v>190</v>
      </c>
      <c r="C69" s="18">
        <v>45694058</v>
      </c>
      <c r="D69" s="33" t="s">
        <v>191</v>
      </c>
      <c r="E69" s="39"/>
      <c r="F69" s="52" t="s">
        <v>105</v>
      </c>
      <c r="G69" s="23">
        <v>2453000</v>
      </c>
      <c r="H69" s="23">
        <v>2453000</v>
      </c>
      <c r="I69" s="24" t="s">
        <v>30</v>
      </c>
      <c r="J69" s="18" t="s">
        <v>213</v>
      </c>
      <c r="K69" s="24" t="s">
        <v>30</v>
      </c>
      <c r="L69" s="24" t="s">
        <v>30</v>
      </c>
      <c r="M69" s="25" t="s">
        <v>208</v>
      </c>
      <c r="N69" s="25" t="s">
        <v>214</v>
      </c>
      <c r="O69" s="25" t="s">
        <v>214</v>
      </c>
      <c r="P69" s="24" t="s">
        <v>30</v>
      </c>
      <c r="Q69" s="24" t="s">
        <v>30</v>
      </c>
      <c r="R69" s="25" t="s">
        <v>215</v>
      </c>
      <c r="S69" s="26" t="s">
        <v>35</v>
      </c>
      <c r="T69" s="23">
        <v>7</v>
      </c>
      <c r="U69" s="17" t="s">
        <v>36</v>
      </c>
      <c r="V69" s="58" t="s">
        <v>110</v>
      </c>
    </row>
    <row r="70" spans="1:22" ht="36.75" customHeight="1">
      <c r="A70" s="44" t="s">
        <v>216</v>
      </c>
      <c r="B70" s="45"/>
      <c r="C70" s="45"/>
      <c r="D70" s="46"/>
      <c r="E70" s="28">
        <f>E60</f>
        <v>1223881000</v>
      </c>
      <c r="F70" s="52"/>
      <c r="G70" s="28">
        <f>SUM(G60:G69)</f>
        <v>1223826184</v>
      </c>
      <c r="H70" s="28">
        <f>SUM(H60:H69)</f>
        <v>1223826184</v>
      </c>
      <c r="I70" s="48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50"/>
    </row>
    <row r="71" spans="1:22" ht="36.75" customHeight="1">
      <c r="A71" s="14" t="s">
        <v>217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6"/>
    </row>
    <row r="72" spans="1:22" ht="64.5" customHeight="1">
      <c r="A72" s="22">
        <v>46</v>
      </c>
      <c r="B72" s="41" t="s">
        <v>218</v>
      </c>
      <c r="C72" s="41">
        <v>51641294</v>
      </c>
      <c r="D72" s="20" t="s">
        <v>219</v>
      </c>
      <c r="E72" s="42">
        <v>1297500000</v>
      </c>
      <c r="F72" s="52" t="s">
        <v>105</v>
      </c>
      <c r="G72" s="42">
        <v>391608000</v>
      </c>
      <c r="H72" s="42">
        <v>391608000</v>
      </c>
      <c r="I72" s="20" t="s">
        <v>30</v>
      </c>
      <c r="J72" s="41" t="s">
        <v>220</v>
      </c>
      <c r="K72" s="20" t="s">
        <v>30</v>
      </c>
      <c r="L72" s="20" t="s">
        <v>30</v>
      </c>
      <c r="M72" s="25" t="s">
        <v>221</v>
      </c>
      <c r="N72" s="25" t="s">
        <v>82</v>
      </c>
      <c r="O72" s="25" t="s">
        <v>82</v>
      </c>
      <c r="P72" s="20" t="s">
        <v>30</v>
      </c>
      <c r="Q72" s="20" t="s">
        <v>30</v>
      </c>
      <c r="R72" s="25" t="s">
        <v>222</v>
      </c>
      <c r="S72" s="26" t="s">
        <v>35</v>
      </c>
      <c r="T72" s="21">
        <v>1</v>
      </c>
      <c r="U72" s="22" t="s">
        <v>36</v>
      </c>
      <c r="V72" s="18" t="s">
        <v>223</v>
      </c>
    </row>
    <row r="73" spans="1:22" ht="36.75" customHeight="1">
      <c r="A73" s="44" t="s">
        <v>224</v>
      </c>
      <c r="B73" s="45"/>
      <c r="C73" s="45"/>
      <c r="D73" s="46"/>
      <c r="E73" s="28">
        <f>E72</f>
        <v>1297500000</v>
      </c>
      <c r="F73" s="29"/>
      <c r="G73" s="28">
        <f>SUM(G72:G72)</f>
        <v>391608000</v>
      </c>
      <c r="H73" s="28">
        <f>SUM(H72:H72)</f>
        <v>391608000</v>
      </c>
      <c r="I73" s="24" t="s">
        <v>30</v>
      </c>
      <c r="J73" s="30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2"/>
    </row>
    <row r="74" spans="1:22" ht="36.75" customHeight="1">
      <c r="A74" s="14" t="s">
        <v>225</v>
      </c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6"/>
    </row>
    <row r="75" spans="1:22" ht="48" customHeight="1">
      <c r="A75" s="22">
        <v>47</v>
      </c>
      <c r="B75" s="41" t="s">
        <v>226</v>
      </c>
      <c r="C75" s="41">
        <v>51449456</v>
      </c>
      <c r="D75" s="20" t="s">
        <v>227</v>
      </c>
      <c r="E75" s="42">
        <v>34260000</v>
      </c>
      <c r="F75" s="52" t="s">
        <v>29</v>
      </c>
      <c r="G75" s="42">
        <v>33821200</v>
      </c>
      <c r="H75" s="42">
        <v>33821200</v>
      </c>
      <c r="I75" s="20" t="s">
        <v>30</v>
      </c>
      <c r="J75" s="41" t="s">
        <v>228</v>
      </c>
      <c r="K75" s="20" t="s">
        <v>30</v>
      </c>
      <c r="L75" s="20" t="s">
        <v>30</v>
      </c>
      <c r="M75" s="25" t="s">
        <v>138</v>
      </c>
      <c r="N75" s="25" t="s">
        <v>124</v>
      </c>
      <c r="O75" s="25" t="s">
        <v>124</v>
      </c>
      <c r="P75" s="20" t="s">
        <v>30</v>
      </c>
      <c r="Q75" s="20" t="s">
        <v>30</v>
      </c>
      <c r="R75" s="25" t="s">
        <v>229</v>
      </c>
      <c r="S75" s="26" t="s">
        <v>35</v>
      </c>
      <c r="T75" s="21">
        <v>1</v>
      </c>
      <c r="U75" s="22" t="s">
        <v>36</v>
      </c>
      <c r="V75" s="18" t="s">
        <v>230</v>
      </c>
    </row>
    <row r="76" spans="1:22" ht="36.75" customHeight="1">
      <c r="A76" s="44" t="s">
        <v>231</v>
      </c>
      <c r="B76" s="45"/>
      <c r="C76" s="45"/>
      <c r="D76" s="46"/>
      <c r="E76" s="28">
        <f>E75</f>
        <v>34260000</v>
      </c>
      <c r="F76" s="29"/>
      <c r="G76" s="28">
        <f>SUM(G75:G75)</f>
        <v>33821200</v>
      </c>
      <c r="H76" s="28">
        <f>SUM(H75:H75)</f>
        <v>33821200</v>
      </c>
      <c r="I76" s="24" t="s">
        <v>30</v>
      </c>
      <c r="J76" s="30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2"/>
    </row>
    <row r="77" spans="1:22" ht="36.75" customHeight="1">
      <c r="A77" s="14" t="s">
        <v>232</v>
      </c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6"/>
    </row>
    <row r="78" spans="1:22" ht="52.5" customHeight="1">
      <c r="A78" s="17">
        <v>48</v>
      </c>
      <c r="B78" s="59" t="s">
        <v>233</v>
      </c>
      <c r="C78" s="59">
        <v>51449481</v>
      </c>
      <c r="D78" s="33" t="s">
        <v>234</v>
      </c>
      <c r="E78" s="42">
        <v>37383000</v>
      </c>
      <c r="F78" s="52" t="s">
        <v>29</v>
      </c>
      <c r="G78" s="42">
        <v>37383000</v>
      </c>
      <c r="H78" s="42">
        <v>35857920</v>
      </c>
      <c r="I78" s="20" t="s">
        <v>30</v>
      </c>
      <c r="J78" s="41" t="s">
        <v>235</v>
      </c>
      <c r="K78" s="20" t="s">
        <v>30</v>
      </c>
      <c r="L78" s="20" t="s">
        <v>30</v>
      </c>
      <c r="M78" s="25" t="s">
        <v>236</v>
      </c>
      <c r="N78" s="25" t="s">
        <v>236</v>
      </c>
      <c r="O78" s="25" t="s">
        <v>236</v>
      </c>
      <c r="P78" s="20" t="s">
        <v>30</v>
      </c>
      <c r="Q78" s="20" t="s">
        <v>30</v>
      </c>
      <c r="R78" s="25" t="s">
        <v>211</v>
      </c>
      <c r="S78" s="26" t="s">
        <v>35</v>
      </c>
      <c r="T78" s="21">
        <v>1</v>
      </c>
      <c r="U78" s="22" t="s">
        <v>36</v>
      </c>
      <c r="V78" s="18" t="s">
        <v>237</v>
      </c>
    </row>
    <row r="79" spans="1:22" ht="52.5" customHeight="1">
      <c r="A79" s="17">
        <v>49</v>
      </c>
      <c r="B79" s="59" t="s">
        <v>238</v>
      </c>
      <c r="C79" s="59">
        <v>45693873</v>
      </c>
      <c r="D79" s="33" t="s">
        <v>234</v>
      </c>
      <c r="E79" s="42">
        <v>95526000</v>
      </c>
      <c r="F79" s="52" t="s">
        <v>29</v>
      </c>
      <c r="G79" s="42">
        <v>95526000</v>
      </c>
      <c r="H79" s="42">
        <v>95271380</v>
      </c>
      <c r="I79" s="20" t="s">
        <v>30</v>
      </c>
      <c r="J79" s="41" t="s">
        <v>239</v>
      </c>
      <c r="K79" s="20" t="s">
        <v>30</v>
      </c>
      <c r="L79" s="20" t="s">
        <v>30</v>
      </c>
      <c r="M79" s="25" t="s">
        <v>200</v>
      </c>
      <c r="N79" s="25" t="s">
        <v>236</v>
      </c>
      <c r="O79" s="25" t="s">
        <v>236</v>
      </c>
      <c r="P79" s="20" t="s">
        <v>30</v>
      </c>
      <c r="Q79" s="20" t="s">
        <v>30</v>
      </c>
      <c r="R79" s="25" t="s">
        <v>240</v>
      </c>
      <c r="S79" s="26" t="s">
        <v>35</v>
      </c>
      <c r="T79" s="21">
        <v>1</v>
      </c>
      <c r="U79" s="22" t="s">
        <v>36</v>
      </c>
      <c r="V79" s="18" t="s">
        <v>230</v>
      </c>
    </row>
    <row r="80" spans="1:22" ht="52.5" customHeight="1">
      <c r="A80" s="17">
        <v>50</v>
      </c>
      <c r="B80" s="59" t="s">
        <v>241</v>
      </c>
      <c r="C80" s="59">
        <v>52400919</v>
      </c>
      <c r="D80" s="60" t="s">
        <v>234</v>
      </c>
      <c r="E80" s="60">
        <v>50000000</v>
      </c>
      <c r="F80" s="52" t="s">
        <v>29</v>
      </c>
      <c r="G80" s="60">
        <v>23187175</v>
      </c>
      <c r="H80" s="60">
        <v>23187175</v>
      </c>
      <c r="I80" s="20" t="s">
        <v>30</v>
      </c>
      <c r="J80" s="41" t="s">
        <v>242</v>
      </c>
      <c r="K80" s="20" t="s">
        <v>30</v>
      </c>
      <c r="L80" s="20" t="s">
        <v>30</v>
      </c>
      <c r="M80" s="25" t="s">
        <v>243</v>
      </c>
      <c r="N80" s="25" t="s">
        <v>244</v>
      </c>
      <c r="O80" s="25" t="s">
        <v>244</v>
      </c>
      <c r="P80" s="20" t="s">
        <v>30</v>
      </c>
      <c r="Q80" s="20" t="s">
        <v>30</v>
      </c>
      <c r="R80" s="25" t="s">
        <v>245</v>
      </c>
      <c r="S80" s="26" t="s">
        <v>35</v>
      </c>
      <c r="T80" s="21">
        <v>1</v>
      </c>
      <c r="U80" s="22" t="s">
        <v>36</v>
      </c>
      <c r="V80" s="18" t="s">
        <v>246</v>
      </c>
    </row>
    <row r="81" spans="1:22" ht="52.5" customHeight="1">
      <c r="A81" s="17">
        <v>51</v>
      </c>
      <c r="B81" s="59" t="s">
        <v>247</v>
      </c>
      <c r="C81" s="59">
        <v>52282757</v>
      </c>
      <c r="D81" s="60" t="s">
        <v>234</v>
      </c>
      <c r="E81" s="60">
        <v>6500000</v>
      </c>
      <c r="F81" s="52" t="s">
        <v>29</v>
      </c>
      <c r="G81" s="60">
        <v>5643000</v>
      </c>
      <c r="H81" s="60">
        <v>5643000</v>
      </c>
      <c r="I81" s="20" t="s">
        <v>30</v>
      </c>
      <c r="J81" s="41" t="s">
        <v>248</v>
      </c>
      <c r="K81" s="20" t="s">
        <v>30</v>
      </c>
      <c r="L81" s="20" t="s">
        <v>30</v>
      </c>
      <c r="M81" s="25" t="s">
        <v>249</v>
      </c>
      <c r="N81" s="25" t="s">
        <v>243</v>
      </c>
      <c r="O81" s="25" t="s">
        <v>243</v>
      </c>
      <c r="P81" s="20" t="s">
        <v>30</v>
      </c>
      <c r="Q81" s="20" t="s">
        <v>30</v>
      </c>
      <c r="R81" s="25" t="s">
        <v>250</v>
      </c>
      <c r="S81" s="26" t="s">
        <v>35</v>
      </c>
      <c r="T81" s="21">
        <v>1</v>
      </c>
      <c r="U81" s="22" t="s">
        <v>36</v>
      </c>
      <c r="V81" s="18" t="s">
        <v>246</v>
      </c>
    </row>
    <row r="82" spans="1:22" ht="52.5" customHeight="1">
      <c r="A82" s="17">
        <v>52</v>
      </c>
      <c r="B82" s="59" t="s">
        <v>251</v>
      </c>
      <c r="C82" s="59">
        <v>52724428</v>
      </c>
      <c r="D82" s="60" t="s">
        <v>234</v>
      </c>
      <c r="E82" s="60">
        <v>13078000</v>
      </c>
      <c r="F82" s="52" t="s">
        <v>29</v>
      </c>
      <c r="G82" s="60">
        <v>13078000</v>
      </c>
      <c r="H82" s="60">
        <v>12516960</v>
      </c>
      <c r="I82" s="20" t="s">
        <v>30</v>
      </c>
      <c r="J82" s="41" t="s">
        <v>252</v>
      </c>
      <c r="K82" s="20" t="s">
        <v>30</v>
      </c>
      <c r="L82" s="20" t="s">
        <v>30</v>
      </c>
      <c r="M82" s="25" t="s">
        <v>159</v>
      </c>
      <c r="N82" s="25" t="s">
        <v>253</v>
      </c>
      <c r="O82" s="25" t="s">
        <v>253</v>
      </c>
      <c r="P82" s="20" t="s">
        <v>30</v>
      </c>
      <c r="Q82" s="20" t="s">
        <v>30</v>
      </c>
      <c r="R82" s="25" t="s">
        <v>254</v>
      </c>
      <c r="S82" s="26" t="s">
        <v>35</v>
      </c>
      <c r="T82" s="21">
        <v>1</v>
      </c>
      <c r="U82" s="22" t="s">
        <v>36</v>
      </c>
      <c r="V82" s="18" t="s">
        <v>255</v>
      </c>
    </row>
    <row r="83" spans="1:22" ht="36.75" customHeight="1">
      <c r="A83" s="44" t="s">
        <v>256</v>
      </c>
      <c r="B83" s="45"/>
      <c r="C83" s="45"/>
      <c r="D83" s="46"/>
      <c r="E83" s="28">
        <f>SUM(E78:E82)</f>
        <v>202487000</v>
      </c>
      <c r="F83" s="28"/>
      <c r="G83" s="28">
        <f>SUM(G78:G82)</f>
        <v>174817175</v>
      </c>
      <c r="H83" s="28">
        <f>SUM(H78:H82)</f>
        <v>172476435</v>
      </c>
      <c r="I83" s="24"/>
      <c r="J83" s="30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2"/>
    </row>
    <row r="84" spans="1:22" ht="36.75" customHeight="1">
      <c r="A84" s="14" t="s">
        <v>257</v>
      </c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6"/>
    </row>
    <row r="85" spans="1:22" ht="48" customHeight="1">
      <c r="A85" s="22">
        <v>53</v>
      </c>
      <c r="B85" s="41" t="s">
        <v>258</v>
      </c>
      <c r="C85" s="41">
        <v>52282753</v>
      </c>
      <c r="D85" s="20" t="s">
        <v>259</v>
      </c>
      <c r="E85" s="42">
        <v>3700000</v>
      </c>
      <c r="F85" s="52" t="s">
        <v>29</v>
      </c>
      <c r="G85" s="42">
        <v>3494400</v>
      </c>
      <c r="H85" s="42">
        <v>3494400</v>
      </c>
      <c r="I85" s="20" t="s">
        <v>30</v>
      </c>
      <c r="J85" s="41" t="s">
        <v>260</v>
      </c>
      <c r="K85" s="20" t="s">
        <v>30</v>
      </c>
      <c r="L85" s="20" t="s">
        <v>30</v>
      </c>
      <c r="M85" s="25" t="s">
        <v>249</v>
      </c>
      <c r="N85" s="25" t="s">
        <v>243</v>
      </c>
      <c r="O85" s="25" t="s">
        <v>243</v>
      </c>
      <c r="P85" s="20" t="s">
        <v>30</v>
      </c>
      <c r="Q85" s="20" t="s">
        <v>30</v>
      </c>
      <c r="R85" s="25" t="s">
        <v>250</v>
      </c>
      <c r="S85" s="26" t="s">
        <v>35</v>
      </c>
      <c r="T85" s="21">
        <v>1</v>
      </c>
      <c r="U85" s="22" t="s">
        <v>36</v>
      </c>
      <c r="V85" s="18" t="s">
        <v>246</v>
      </c>
    </row>
    <row r="86" spans="1:22" ht="36.75" customHeight="1">
      <c r="A86" s="44" t="s">
        <v>261</v>
      </c>
      <c r="B86" s="45"/>
      <c r="C86" s="45"/>
      <c r="D86" s="46"/>
      <c r="E86" s="28">
        <f>E85</f>
        <v>3700000</v>
      </c>
      <c r="F86" s="29"/>
      <c r="G86" s="28">
        <f>SUM(G85:G85)</f>
        <v>3494400</v>
      </c>
      <c r="H86" s="28">
        <f>SUM(H85:H85)</f>
        <v>3494400</v>
      </c>
      <c r="I86" s="24" t="s">
        <v>30</v>
      </c>
      <c r="J86" s="30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2"/>
    </row>
    <row r="87" spans="1:22" ht="36.75" customHeight="1">
      <c r="A87" s="14" t="s">
        <v>262</v>
      </c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6"/>
    </row>
    <row r="88" spans="1:22" ht="66.75" customHeight="1">
      <c r="A88" s="22">
        <v>54</v>
      </c>
      <c r="B88" s="41" t="s">
        <v>263</v>
      </c>
      <c r="C88" s="41">
        <v>52433952</v>
      </c>
      <c r="D88" s="20" t="s">
        <v>264</v>
      </c>
      <c r="E88" s="42">
        <v>1704000000</v>
      </c>
      <c r="F88" s="52" t="s">
        <v>29</v>
      </c>
      <c r="G88" s="42">
        <v>1593750000</v>
      </c>
      <c r="H88" s="42">
        <v>1593750000</v>
      </c>
      <c r="I88" s="20" t="s">
        <v>30</v>
      </c>
      <c r="J88" s="41" t="s">
        <v>265</v>
      </c>
      <c r="K88" s="20" t="s">
        <v>30</v>
      </c>
      <c r="L88" s="20" t="s">
        <v>30</v>
      </c>
      <c r="M88" s="25" t="s">
        <v>266</v>
      </c>
      <c r="N88" s="25" t="s">
        <v>158</v>
      </c>
      <c r="O88" s="25" t="s">
        <v>158</v>
      </c>
      <c r="P88" s="20" t="s">
        <v>30</v>
      </c>
      <c r="Q88" s="20" t="s">
        <v>30</v>
      </c>
      <c r="R88" s="25" t="s">
        <v>267</v>
      </c>
      <c r="S88" s="26" t="s">
        <v>35</v>
      </c>
      <c r="T88" s="21">
        <v>1</v>
      </c>
      <c r="U88" s="22" t="s">
        <v>36</v>
      </c>
      <c r="V88" s="18" t="s">
        <v>268</v>
      </c>
    </row>
    <row r="89" spans="1:22" ht="36.75" customHeight="1">
      <c r="A89" s="44" t="s">
        <v>269</v>
      </c>
      <c r="B89" s="45"/>
      <c r="C89" s="45"/>
      <c r="D89" s="46"/>
      <c r="E89" s="28">
        <f>E88</f>
        <v>1704000000</v>
      </c>
      <c r="F89" s="29"/>
      <c r="G89" s="28">
        <f>SUM(G88:G88)</f>
        <v>1593750000</v>
      </c>
      <c r="H89" s="28">
        <f>SUM(H88:H88)</f>
        <v>1593750000</v>
      </c>
      <c r="I89" s="24" t="s">
        <v>30</v>
      </c>
      <c r="J89" s="30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2"/>
    </row>
    <row r="90" spans="1:22" ht="36.75" customHeight="1">
      <c r="A90" s="14" t="s">
        <v>270</v>
      </c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6"/>
    </row>
    <row r="91" spans="1:22" ht="36.75" customHeight="1">
      <c r="A91" s="17">
        <v>55</v>
      </c>
      <c r="B91" s="59" t="s">
        <v>271</v>
      </c>
      <c r="C91" s="59">
        <v>45693976</v>
      </c>
      <c r="D91" s="33" t="s">
        <v>272</v>
      </c>
      <c r="E91" s="60">
        <v>50395000</v>
      </c>
      <c r="F91" s="52" t="s">
        <v>105</v>
      </c>
      <c r="G91" s="60">
        <v>50395000</v>
      </c>
      <c r="H91" s="60">
        <v>50133000</v>
      </c>
      <c r="I91" s="33" t="s">
        <v>30</v>
      </c>
      <c r="J91" s="59" t="s">
        <v>273</v>
      </c>
      <c r="K91" s="33" t="s">
        <v>30</v>
      </c>
      <c r="L91" s="33" t="s">
        <v>30</v>
      </c>
      <c r="M91" s="25" t="s">
        <v>163</v>
      </c>
      <c r="N91" s="25" t="s">
        <v>274</v>
      </c>
      <c r="O91" s="25" t="s">
        <v>274</v>
      </c>
      <c r="P91" s="33" t="s">
        <v>30</v>
      </c>
      <c r="Q91" s="33" t="s">
        <v>30</v>
      </c>
      <c r="R91" s="25" t="s">
        <v>168</v>
      </c>
      <c r="S91" s="26" t="s">
        <v>35</v>
      </c>
      <c r="T91" s="23">
        <v>1</v>
      </c>
      <c r="U91" s="17" t="s">
        <v>36</v>
      </c>
      <c r="V91" s="18" t="s">
        <v>230</v>
      </c>
    </row>
    <row r="92" spans="1:22" ht="36.75" customHeight="1">
      <c r="A92" s="44" t="s">
        <v>275</v>
      </c>
      <c r="B92" s="45"/>
      <c r="C92" s="45"/>
      <c r="D92" s="46"/>
      <c r="E92" s="28">
        <f>E91</f>
        <v>50395000</v>
      </c>
      <c r="F92" s="29"/>
      <c r="G92" s="28">
        <f>SUM(G91:G91)</f>
        <v>50395000</v>
      </c>
      <c r="H92" s="28">
        <f>SUM(H91:H91)</f>
        <v>50133000</v>
      </c>
      <c r="I92" s="24" t="s">
        <v>30</v>
      </c>
      <c r="J92" s="30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2"/>
    </row>
    <row r="93" spans="1:22" ht="36.75" customHeight="1">
      <c r="A93" s="14" t="s">
        <v>276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6"/>
    </row>
    <row r="94" spans="1:22" ht="57.75" customHeight="1">
      <c r="A94" s="17">
        <v>56</v>
      </c>
      <c r="B94" s="59" t="s">
        <v>277</v>
      </c>
      <c r="C94" s="59">
        <v>45693993</v>
      </c>
      <c r="D94" s="33" t="s">
        <v>278</v>
      </c>
      <c r="E94" s="60">
        <v>20000000</v>
      </c>
      <c r="F94" s="52" t="s">
        <v>279</v>
      </c>
      <c r="G94" s="60">
        <v>17660000</v>
      </c>
      <c r="H94" s="60">
        <v>17660000</v>
      </c>
      <c r="I94" s="33" t="s">
        <v>30</v>
      </c>
      <c r="J94" s="59" t="s">
        <v>280</v>
      </c>
      <c r="K94" s="33" t="s">
        <v>30</v>
      </c>
      <c r="L94" s="33" t="s">
        <v>30</v>
      </c>
      <c r="M94" s="25" t="s">
        <v>281</v>
      </c>
      <c r="N94" s="25" t="s">
        <v>65</v>
      </c>
      <c r="O94" s="25" t="s">
        <v>65</v>
      </c>
      <c r="P94" s="33" t="s">
        <v>30</v>
      </c>
      <c r="Q94" s="33" t="s">
        <v>30</v>
      </c>
      <c r="R94" s="25" t="s">
        <v>170</v>
      </c>
      <c r="S94" s="26" t="s">
        <v>35</v>
      </c>
      <c r="T94" s="23">
        <v>1</v>
      </c>
      <c r="U94" s="17" t="s">
        <v>36</v>
      </c>
      <c r="V94" s="18" t="s">
        <v>110</v>
      </c>
    </row>
    <row r="95" spans="1:22" ht="36.75" customHeight="1">
      <c r="A95" s="44" t="s">
        <v>282</v>
      </c>
      <c r="B95" s="45"/>
      <c r="C95" s="45"/>
      <c r="D95" s="46"/>
      <c r="E95" s="28">
        <f>E94</f>
        <v>20000000</v>
      </c>
      <c r="F95" s="29"/>
      <c r="G95" s="28">
        <f>SUM(G94:G94)</f>
        <v>17660000</v>
      </c>
      <c r="H95" s="28">
        <f>SUM(H94:H94)</f>
        <v>17660000</v>
      </c>
      <c r="I95" s="24" t="s">
        <v>30</v>
      </c>
      <c r="J95" s="30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2"/>
    </row>
    <row r="96" spans="1:22" ht="36.75" customHeight="1">
      <c r="A96" s="14" t="s">
        <v>283</v>
      </c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6"/>
    </row>
    <row r="97" spans="1:22" ht="57.75" customHeight="1">
      <c r="A97" s="17">
        <v>57</v>
      </c>
      <c r="B97" s="59" t="s">
        <v>284</v>
      </c>
      <c r="C97" s="59">
        <v>45693854</v>
      </c>
      <c r="D97" s="33" t="s">
        <v>285</v>
      </c>
      <c r="E97" s="60">
        <v>95000000</v>
      </c>
      <c r="F97" s="52" t="s">
        <v>279</v>
      </c>
      <c r="G97" s="60">
        <v>94875000</v>
      </c>
      <c r="H97" s="60">
        <v>94875000</v>
      </c>
      <c r="I97" s="33" t="s">
        <v>30</v>
      </c>
      <c r="J97" s="59" t="s">
        <v>286</v>
      </c>
      <c r="K97" s="33" t="s">
        <v>30</v>
      </c>
      <c r="L97" s="33" t="s">
        <v>30</v>
      </c>
      <c r="M97" s="25" t="s">
        <v>287</v>
      </c>
      <c r="N97" s="25" t="s">
        <v>288</v>
      </c>
      <c r="O97" s="25" t="s">
        <v>288</v>
      </c>
      <c r="P97" s="33" t="s">
        <v>30</v>
      </c>
      <c r="Q97" s="33" t="s">
        <v>30</v>
      </c>
      <c r="R97" s="25" t="s">
        <v>170</v>
      </c>
      <c r="S97" s="26" t="s">
        <v>35</v>
      </c>
      <c r="T97" s="23">
        <v>1</v>
      </c>
      <c r="U97" s="17" t="s">
        <v>36</v>
      </c>
      <c r="V97" s="18" t="s">
        <v>289</v>
      </c>
    </row>
    <row r="98" spans="1:22" ht="36.75" customHeight="1">
      <c r="A98" s="44" t="s">
        <v>290</v>
      </c>
      <c r="B98" s="45"/>
      <c r="C98" s="45"/>
      <c r="D98" s="46"/>
      <c r="E98" s="28">
        <f>E97</f>
        <v>95000000</v>
      </c>
      <c r="F98" s="29"/>
      <c r="G98" s="28">
        <f>SUM(G97:G97)</f>
        <v>94875000</v>
      </c>
      <c r="H98" s="28">
        <f>SUM(H97:H97)</f>
        <v>94875000</v>
      </c>
      <c r="I98" s="24" t="s">
        <v>30</v>
      </c>
      <c r="J98" s="30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2"/>
    </row>
    <row r="99" spans="1:22" ht="36.75" customHeight="1">
      <c r="A99" s="14" t="s">
        <v>291</v>
      </c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6"/>
    </row>
    <row r="100" spans="1:22" ht="57.75" customHeight="1">
      <c r="A100" s="17">
        <v>58</v>
      </c>
      <c r="B100" s="59" t="s">
        <v>292</v>
      </c>
      <c r="C100" s="59">
        <v>45693854</v>
      </c>
      <c r="D100" s="33" t="s">
        <v>293</v>
      </c>
      <c r="E100" s="60">
        <v>301475000</v>
      </c>
      <c r="F100" s="52" t="s">
        <v>279</v>
      </c>
      <c r="G100" s="60">
        <v>297840000</v>
      </c>
      <c r="H100" s="60">
        <v>297840000</v>
      </c>
      <c r="I100" s="33" t="s">
        <v>30</v>
      </c>
      <c r="J100" s="59" t="s">
        <v>294</v>
      </c>
      <c r="K100" s="33" t="s">
        <v>30</v>
      </c>
      <c r="L100" s="33" t="s">
        <v>30</v>
      </c>
      <c r="M100" s="25" t="s">
        <v>166</v>
      </c>
      <c r="N100" s="25" t="s">
        <v>288</v>
      </c>
      <c r="O100" s="25" t="s">
        <v>288</v>
      </c>
      <c r="P100" s="33" t="s">
        <v>30</v>
      </c>
      <c r="Q100" s="33" t="s">
        <v>30</v>
      </c>
      <c r="R100" s="25" t="s">
        <v>170</v>
      </c>
      <c r="S100" s="26" t="s">
        <v>35</v>
      </c>
      <c r="T100" s="23">
        <v>1</v>
      </c>
      <c r="U100" s="17" t="s">
        <v>36</v>
      </c>
      <c r="V100" s="18" t="s">
        <v>230</v>
      </c>
    </row>
    <row r="101" spans="1:22" ht="36.75" customHeight="1">
      <c r="A101" s="44" t="s">
        <v>295</v>
      </c>
      <c r="B101" s="45"/>
      <c r="C101" s="45"/>
      <c r="D101" s="46"/>
      <c r="E101" s="28">
        <f>E100</f>
        <v>301475000</v>
      </c>
      <c r="F101" s="29"/>
      <c r="G101" s="28">
        <f>SUM(G100:G100)</f>
        <v>297840000</v>
      </c>
      <c r="H101" s="28">
        <f>SUM(H100:H100)</f>
        <v>297840000</v>
      </c>
      <c r="I101" s="24" t="s">
        <v>30</v>
      </c>
      <c r="J101" s="30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2"/>
    </row>
    <row r="102" spans="1:22" ht="36.75" customHeight="1">
      <c r="A102" s="61"/>
      <c r="B102" s="61"/>
      <c r="C102" s="61"/>
      <c r="D102" s="61"/>
      <c r="E102" s="62"/>
      <c r="F102" s="63"/>
      <c r="G102" s="62"/>
      <c r="H102" s="62"/>
      <c r="I102" s="64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</row>
    <row r="103" spans="1:22" ht="57.75" customHeight="1">
      <c r="B103" s="66"/>
      <c r="C103" s="66"/>
      <c r="D103" s="66"/>
      <c r="E103" s="78"/>
      <c r="F103" s="68"/>
      <c r="G103" s="68"/>
      <c r="H103" s="69"/>
      <c r="I103" s="70"/>
    </row>
    <row r="104" spans="1:22">
      <c r="H104" s="79"/>
      <c r="I104" s="79"/>
    </row>
    <row r="106" spans="1:22">
      <c r="E106" s="79"/>
      <c r="H106" s="79"/>
      <c r="I106" s="79"/>
    </row>
    <row r="115" spans="8:9">
      <c r="H115" s="79"/>
      <c r="I115" s="79"/>
    </row>
  </sheetData>
  <mergeCells count="86">
    <mergeCell ref="B103:D103"/>
    <mergeCell ref="F103:G103"/>
    <mergeCell ref="A99:V99"/>
    <mergeCell ref="A101:D101"/>
    <mergeCell ref="J101:V101"/>
    <mergeCell ref="A93:V93"/>
    <mergeCell ref="A95:D95"/>
    <mergeCell ref="J95:V95"/>
    <mergeCell ref="A96:V96"/>
    <mergeCell ref="A98:D98"/>
    <mergeCell ref="J98:V98"/>
    <mergeCell ref="A87:V87"/>
    <mergeCell ref="A89:D89"/>
    <mergeCell ref="J89:V89"/>
    <mergeCell ref="A90:V90"/>
    <mergeCell ref="A92:D92"/>
    <mergeCell ref="J92:V92"/>
    <mergeCell ref="A77:V77"/>
    <mergeCell ref="A83:D83"/>
    <mergeCell ref="J83:V83"/>
    <mergeCell ref="A84:V84"/>
    <mergeCell ref="A86:D86"/>
    <mergeCell ref="J86:V86"/>
    <mergeCell ref="A71:V71"/>
    <mergeCell ref="A73:D73"/>
    <mergeCell ref="J73:V73"/>
    <mergeCell ref="A74:V74"/>
    <mergeCell ref="A76:D76"/>
    <mergeCell ref="J76:V76"/>
    <mergeCell ref="A58:D58"/>
    <mergeCell ref="I58:V58"/>
    <mergeCell ref="A59:V59"/>
    <mergeCell ref="E60:E69"/>
    <mergeCell ref="A70:D70"/>
    <mergeCell ref="I70:V70"/>
    <mergeCell ref="A33:V33"/>
    <mergeCell ref="E34:E50"/>
    <mergeCell ref="A51:D51"/>
    <mergeCell ref="I51:V51"/>
    <mergeCell ref="A52:V52"/>
    <mergeCell ref="E53:E57"/>
    <mergeCell ref="A25:V25"/>
    <mergeCell ref="A27:D27"/>
    <mergeCell ref="J27:V27"/>
    <mergeCell ref="A28:V28"/>
    <mergeCell ref="A32:D32"/>
    <mergeCell ref="I32:V32"/>
    <mergeCell ref="A20:D20"/>
    <mergeCell ref="J20:V20"/>
    <mergeCell ref="A21:V21"/>
    <mergeCell ref="E22:E23"/>
    <mergeCell ref="A24:D24"/>
    <mergeCell ref="J24:V24"/>
    <mergeCell ref="A11:V11"/>
    <mergeCell ref="A13:D13"/>
    <mergeCell ref="J13:V13"/>
    <mergeCell ref="A14:V14"/>
    <mergeCell ref="E15:E16"/>
    <mergeCell ref="E17:E19"/>
    <mergeCell ref="Q6:Q7"/>
    <mergeCell ref="R6:R7"/>
    <mergeCell ref="S6:S7"/>
    <mergeCell ref="T6:U6"/>
    <mergeCell ref="A8:V8"/>
    <mergeCell ref="A10:D10"/>
    <mergeCell ref="J10:V10"/>
    <mergeCell ref="J5:J7"/>
    <mergeCell ref="K5:K7"/>
    <mergeCell ref="L5:L7"/>
    <mergeCell ref="M5:S5"/>
    <mergeCell ref="T5:U5"/>
    <mergeCell ref="V5:V7"/>
    <mergeCell ref="M6:M7"/>
    <mergeCell ref="N6:N7"/>
    <mergeCell ref="O6:O7"/>
    <mergeCell ref="P6:P7"/>
    <mergeCell ref="A2:U2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rintOptions horizontalCentered="1"/>
  <pageMargins left="0.11811023622047245" right="0.11811023622047245" top="0.15748031496062992" bottom="0.15748031496062992" header="0.11811023622047245" footer="0.11811023622047245"/>
  <pageSetup paperSize="14" scale="3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2:V69"/>
  <sheetViews>
    <sheetView view="pageBreakPreview" zoomScale="66" zoomScaleNormal="80" zoomScaleSheetLayoutView="66" zoomScalePageLayoutView="55" workbookViewId="0">
      <pane ySplit="6" topLeftCell="A7" activePane="bottomLeft" state="frozen"/>
      <selection pane="bottomLeft" activeCell="H10" sqref="H10"/>
    </sheetView>
  </sheetViews>
  <sheetFormatPr defaultRowHeight="15.75"/>
  <cols>
    <col min="1" max="1" width="4.25" style="106" customWidth="1"/>
    <col min="2" max="2" width="32.625" style="106" customWidth="1"/>
    <col min="3" max="4" width="28.75" style="106" customWidth="1"/>
    <col min="5" max="5" width="20" style="106" customWidth="1"/>
    <col min="6" max="6" width="14.625" style="106" customWidth="1"/>
    <col min="7" max="7" width="18.75" style="106" customWidth="1"/>
    <col min="8" max="8" width="20.875" style="106" customWidth="1"/>
    <col min="9" max="9" width="19.25" style="106" customWidth="1"/>
    <col min="10" max="10" width="38.75" style="106" customWidth="1"/>
    <col min="11" max="11" width="21.5" style="106" customWidth="1"/>
    <col min="12" max="12" width="17.5" style="106" customWidth="1"/>
    <col min="13" max="15" width="18.625" style="106" customWidth="1"/>
    <col min="16" max="16" width="14.25" style="106" customWidth="1"/>
    <col min="17" max="17" width="12.125" style="106" customWidth="1"/>
    <col min="18" max="18" width="18.625" style="106" customWidth="1"/>
    <col min="19" max="19" width="18.875" style="106" customWidth="1"/>
    <col min="20" max="20" width="9" style="106"/>
    <col min="21" max="21" width="8.75" style="106" customWidth="1"/>
    <col min="22" max="22" width="25.5" style="106" customWidth="1"/>
    <col min="23" max="23" width="11.25" style="106" bestFit="1" customWidth="1"/>
    <col min="24" max="16384" width="9" style="106"/>
  </cols>
  <sheetData>
    <row r="2" spans="1:22" ht="22.5">
      <c r="A2" s="118" t="s">
        <v>303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</row>
    <row r="3" spans="1:22" ht="22.5">
      <c r="A3" s="120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</row>
    <row r="4" spans="1:22">
      <c r="A4" s="80" t="s">
        <v>1</v>
      </c>
      <c r="B4" s="80" t="s">
        <v>2</v>
      </c>
      <c r="C4" s="80" t="s">
        <v>4</v>
      </c>
      <c r="D4" s="80" t="s">
        <v>304</v>
      </c>
      <c r="E4" s="80" t="s">
        <v>5</v>
      </c>
      <c r="F4" s="80" t="s">
        <v>6</v>
      </c>
      <c r="G4" s="80" t="s">
        <v>7</v>
      </c>
      <c r="H4" s="80" t="s">
        <v>8</v>
      </c>
      <c r="I4" s="80" t="s">
        <v>9</v>
      </c>
      <c r="J4" s="80" t="s">
        <v>10</v>
      </c>
      <c r="K4" s="80" t="s">
        <v>11</v>
      </c>
      <c r="L4" s="80" t="s">
        <v>12</v>
      </c>
      <c r="M4" s="81" t="s">
        <v>13</v>
      </c>
      <c r="N4" s="82"/>
      <c r="O4" s="82"/>
      <c r="P4" s="82"/>
      <c r="Q4" s="82"/>
      <c r="R4" s="82"/>
      <c r="S4" s="83"/>
      <c r="T4" s="81" t="s">
        <v>14</v>
      </c>
      <c r="U4" s="83"/>
      <c r="V4" s="84" t="s">
        <v>15</v>
      </c>
    </row>
    <row r="5" spans="1:22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0" t="s">
        <v>16</v>
      </c>
      <c r="N5" s="80" t="s">
        <v>17</v>
      </c>
      <c r="O5" s="80" t="s">
        <v>18</v>
      </c>
      <c r="P5" s="80" t="s">
        <v>19</v>
      </c>
      <c r="Q5" s="80" t="s">
        <v>20</v>
      </c>
      <c r="R5" s="80" t="s">
        <v>21</v>
      </c>
      <c r="S5" s="80" t="s">
        <v>22</v>
      </c>
      <c r="T5" s="81" t="s">
        <v>23</v>
      </c>
      <c r="U5" s="83"/>
      <c r="V5" s="84"/>
    </row>
    <row r="6" spans="1:22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7" t="s">
        <v>24</v>
      </c>
      <c r="U6" s="88" t="s">
        <v>25</v>
      </c>
      <c r="V6" s="84"/>
    </row>
    <row r="7" spans="1:22" ht="20.25">
      <c r="A7" s="96" t="s">
        <v>305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8"/>
    </row>
    <row r="8" spans="1:22" ht="74.25" customHeight="1">
      <c r="A8" s="100">
        <v>1</v>
      </c>
      <c r="B8" s="122" t="s">
        <v>306</v>
      </c>
      <c r="C8" s="123" t="s">
        <v>307</v>
      </c>
      <c r="D8" s="123" t="s">
        <v>308</v>
      </c>
      <c r="E8" s="124">
        <v>32329540</v>
      </c>
      <c r="F8" s="125" t="s">
        <v>309</v>
      </c>
      <c r="G8" s="126">
        <v>7816000</v>
      </c>
      <c r="H8" s="124">
        <v>7810000</v>
      </c>
      <c r="I8" s="92" t="s">
        <v>30</v>
      </c>
      <c r="J8" s="122" t="s">
        <v>310</v>
      </c>
      <c r="K8" s="92" t="s">
        <v>30</v>
      </c>
      <c r="L8" s="92" t="s">
        <v>30</v>
      </c>
      <c r="M8" s="127" t="s">
        <v>112</v>
      </c>
      <c r="N8" s="127" t="s">
        <v>311</v>
      </c>
      <c r="O8" s="127" t="s">
        <v>312</v>
      </c>
      <c r="P8" s="92" t="s">
        <v>30</v>
      </c>
      <c r="Q8" s="92" t="s">
        <v>30</v>
      </c>
      <c r="R8" s="127" t="s">
        <v>113</v>
      </c>
      <c r="S8" s="128" t="s">
        <v>313</v>
      </c>
      <c r="T8" s="124">
        <v>9</v>
      </c>
      <c r="U8" s="100" t="s">
        <v>314</v>
      </c>
      <c r="V8" s="122" t="s">
        <v>315</v>
      </c>
    </row>
    <row r="9" spans="1:22" ht="74.25" customHeight="1">
      <c r="A9" s="100">
        <v>2</v>
      </c>
      <c r="B9" s="122" t="s">
        <v>306</v>
      </c>
      <c r="C9" s="123" t="s">
        <v>307</v>
      </c>
      <c r="D9" s="123" t="s">
        <v>308</v>
      </c>
      <c r="E9" s="124">
        <v>32329540</v>
      </c>
      <c r="F9" s="125" t="s">
        <v>309</v>
      </c>
      <c r="G9" s="126">
        <v>7125000</v>
      </c>
      <c r="H9" s="124">
        <v>6600000</v>
      </c>
      <c r="I9" s="92" t="s">
        <v>30</v>
      </c>
      <c r="J9" s="122" t="s">
        <v>316</v>
      </c>
      <c r="K9" s="92" t="s">
        <v>30</v>
      </c>
      <c r="L9" s="92" t="s">
        <v>30</v>
      </c>
      <c r="M9" s="127" t="s">
        <v>317</v>
      </c>
      <c r="N9" s="127" t="s">
        <v>177</v>
      </c>
      <c r="O9" s="127" t="s">
        <v>64</v>
      </c>
      <c r="P9" s="92" t="s">
        <v>30</v>
      </c>
      <c r="Q9" s="92" t="s">
        <v>30</v>
      </c>
      <c r="R9" s="127" t="s">
        <v>45</v>
      </c>
      <c r="S9" s="128" t="s">
        <v>313</v>
      </c>
      <c r="T9" s="124">
        <v>22</v>
      </c>
      <c r="U9" s="100" t="s">
        <v>314</v>
      </c>
      <c r="V9" s="122" t="s">
        <v>315</v>
      </c>
    </row>
    <row r="10" spans="1:22" ht="74.25" customHeight="1">
      <c r="A10" s="100">
        <v>3</v>
      </c>
      <c r="B10" s="122" t="s">
        <v>306</v>
      </c>
      <c r="C10" s="123" t="s">
        <v>307</v>
      </c>
      <c r="D10" s="123" t="s">
        <v>308</v>
      </c>
      <c r="E10" s="124">
        <v>32329540</v>
      </c>
      <c r="F10" s="125" t="s">
        <v>309</v>
      </c>
      <c r="G10" s="126">
        <v>9000000</v>
      </c>
      <c r="H10" s="124">
        <v>6600000</v>
      </c>
      <c r="I10" s="92" t="s">
        <v>30</v>
      </c>
      <c r="J10" s="122" t="s">
        <v>318</v>
      </c>
      <c r="K10" s="92" t="s">
        <v>30</v>
      </c>
      <c r="L10" s="92" t="s">
        <v>30</v>
      </c>
      <c r="M10" s="127" t="s">
        <v>317</v>
      </c>
      <c r="N10" s="127" t="s">
        <v>177</v>
      </c>
      <c r="O10" s="127" t="s">
        <v>64</v>
      </c>
      <c r="P10" s="92" t="s">
        <v>30</v>
      </c>
      <c r="Q10" s="92" t="s">
        <v>30</v>
      </c>
      <c r="R10" s="127" t="s">
        <v>64</v>
      </c>
      <c r="S10" s="128" t="s">
        <v>313</v>
      </c>
      <c r="T10" s="124">
        <v>30</v>
      </c>
      <c r="U10" s="100" t="s">
        <v>314</v>
      </c>
      <c r="V10" s="122" t="s">
        <v>315</v>
      </c>
    </row>
    <row r="11" spans="1:22" ht="74.25" customHeight="1">
      <c r="A11" s="100">
        <v>4</v>
      </c>
      <c r="B11" s="122" t="s">
        <v>306</v>
      </c>
      <c r="C11" s="123" t="s">
        <v>307</v>
      </c>
      <c r="D11" s="123" t="s">
        <v>308</v>
      </c>
      <c r="E11" s="124">
        <v>32329540</v>
      </c>
      <c r="F11" s="125" t="s">
        <v>309</v>
      </c>
      <c r="G11" s="126">
        <v>3600000</v>
      </c>
      <c r="H11" s="124">
        <v>3600000</v>
      </c>
      <c r="I11" s="92" t="s">
        <v>30</v>
      </c>
      <c r="J11" s="122" t="s">
        <v>319</v>
      </c>
      <c r="K11" s="92" t="s">
        <v>30</v>
      </c>
      <c r="L11" s="92" t="s">
        <v>30</v>
      </c>
      <c r="M11" s="127" t="s">
        <v>320</v>
      </c>
      <c r="N11" s="127" t="s">
        <v>203</v>
      </c>
      <c r="O11" s="127" t="s">
        <v>215</v>
      </c>
      <c r="P11" s="92" t="s">
        <v>30</v>
      </c>
      <c r="Q11" s="92" t="s">
        <v>30</v>
      </c>
      <c r="R11" s="127" t="s">
        <v>193</v>
      </c>
      <c r="S11" s="128" t="s">
        <v>313</v>
      </c>
      <c r="T11" s="124">
        <v>6</v>
      </c>
      <c r="U11" s="100" t="s">
        <v>314</v>
      </c>
      <c r="V11" s="122" t="s">
        <v>315</v>
      </c>
    </row>
    <row r="12" spans="1:22" ht="74.25" customHeight="1">
      <c r="A12" s="100">
        <v>5</v>
      </c>
      <c r="B12" s="122" t="s">
        <v>306</v>
      </c>
      <c r="C12" s="123" t="s">
        <v>307</v>
      </c>
      <c r="D12" s="123" t="s">
        <v>308</v>
      </c>
      <c r="E12" s="124">
        <v>32329540</v>
      </c>
      <c r="F12" s="125" t="s">
        <v>309</v>
      </c>
      <c r="G12" s="126">
        <v>4392540</v>
      </c>
      <c r="H12" s="124">
        <v>4270000</v>
      </c>
      <c r="I12" s="92" t="s">
        <v>30</v>
      </c>
      <c r="J12" s="122" t="s">
        <v>321</v>
      </c>
      <c r="K12" s="92" t="s">
        <v>30</v>
      </c>
      <c r="L12" s="92" t="s">
        <v>30</v>
      </c>
      <c r="M12" s="127" t="s">
        <v>150</v>
      </c>
      <c r="N12" s="127" t="s">
        <v>243</v>
      </c>
      <c r="O12" s="127" t="s">
        <v>322</v>
      </c>
      <c r="P12" s="92" t="s">
        <v>30</v>
      </c>
      <c r="Q12" s="92" t="s">
        <v>30</v>
      </c>
      <c r="R12" s="127" t="s">
        <v>323</v>
      </c>
      <c r="S12" s="128" t="s">
        <v>313</v>
      </c>
      <c r="T12" s="124">
        <v>6</v>
      </c>
      <c r="U12" s="100" t="s">
        <v>314</v>
      </c>
      <c r="V12" s="122" t="s">
        <v>324</v>
      </c>
    </row>
    <row r="13" spans="1:22" ht="32.25" customHeight="1">
      <c r="A13" s="89" t="s">
        <v>38</v>
      </c>
      <c r="B13" s="89"/>
      <c r="C13" s="89"/>
      <c r="D13" s="90"/>
      <c r="E13" s="91">
        <f>E8</f>
        <v>32329540</v>
      </c>
      <c r="F13" s="87"/>
      <c r="G13" s="91">
        <f>SUM(G8:G12)</f>
        <v>31933540</v>
      </c>
      <c r="H13" s="91">
        <f>SUM(H8:H12)</f>
        <v>28880000</v>
      </c>
      <c r="I13" s="92" t="s">
        <v>30</v>
      </c>
      <c r="J13" s="93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5"/>
    </row>
    <row r="14" spans="1:22" ht="20.25">
      <c r="A14" s="96" t="s">
        <v>325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8"/>
    </row>
    <row r="15" spans="1:22" ht="64.5" customHeight="1">
      <c r="A15" s="100">
        <v>6</v>
      </c>
      <c r="B15" s="122" t="s">
        <v>326</v>
      </c>
      <c r="C15" s="92" t="s">
        <v>327</v>
      </c>
      <c r="D15" s="129" t="s">
        <v>328</v>
      </c>
      <c r="E15" s="126">
        <v>12660000</v>
      </c>
      <c r="F15" s="130" t="s">
        <v>51</v>
      </c>
      <c r="G15" s="126">
        <v>12660000</v>
      </c>
      <c r="H15" s="124">
        <v>10549800</v>
      </c>
      <c r="I15" s="92" t="s">
        <v>30</v>
      </c>
      <c r="J15" s="122" t="s">
        <v>329</v>
      </c>
      <c r="K15" s="92" t="s">
        <v>30</v>
      </c>
      <c r="L15" s="92" t="s">
        <v>30</v>
      </c>
      <c r="M15" s="127" t="s">
        <v>96</v>
      </c>
      <c r="N15" s="127" t="s">
        <v>107</v>
      </c>
      <c r="O15" s="127" t="s">
        <v>71</v>
      </c>
      <c r="P15" s="92" t="s">
        <v>30</v>
      </c>
      <c r="Q15" s="92" t="s">
        <v>30</v>
      </c>
      <c r="R15" s="127" t="s">
        <v>130</v>
      </c>
      <c r="S15" s="128" t="s">
        <v>313</v>
      </c>
      <c r="T15" s="124">
        <v>2</v>
      </c>
      <c r="U15" s="100" t="s">
        <v>314</v>
      </c>
      <c r="V15" s="122" t="s">
        <v>152</v>
      </c>
    </row>
    <row r="16" spans="1:22" ht="39" customHeight="1">
      <c r="A16" s="89" t="s">
        <v>47</v>
      </c>
      <c r="B16" s="89"/>
      <c r="C16" s="89"/>
      <c r="D16" s="90"/>
      <c r="E16" s="91">
        <f>E15</f>
        <v>12660000</v>
      </c>
      <c r="F16" s="87"/>
      <c r="G16" s="91">
        <f>SUM(G15:G15)</f>
        <v>12660000</v>
      </c>
      <c r="H16" s="91">
        <f>SUM(H15:H15)</f>
        <v>10549800</v>
      </c>
      <c r="I16" s="99" t="str">
        <f>I15</f>
        <v>-</v>
      </c>
      <c r="J16" s="93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5"/>
    </row>
    <row r="17" spans="1:22" ht="20.25">
      <c r="A17" s="96" t="s">
        <v>330</v>
      </c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8"/>
    </row>
    <row r="18" spans="1:22" ht="48" customHeight="1">
      <c r="A18" s="100">
        <v>7</v>
      </c>
      <c r="B18" s="122" t="s">
        <v>306</v>
      </c>
      <c r="C18" s="100" t="s">
        <v>331</v>
      </c>
      <c r="D18" s="123" t="s">
        <v>308</v>
      </c>
      <c r="E18" s="124">
        <v>1502407851</v>
      </c>
      <c r="F18" s="130" t="s">
        <v>51</v>
      </c>
      <c r="G18" s="124">
        <v>543870951</v>
      </c>
      <c r="H18" s="124">
        <v>541000000</v>
      </c>
      <c r="I18" s="92" t="s">
        <v>30</v>
      </c>
      <c r="J18" s="122" t="s">
        <v>332</v>
      </c>
      <c r="K18" s="100"/>
      <c r="L18" s="100"/>
      <c r="M18" s="131" t="s">
        <v>117</v>
      </c>
      <c r="N18" s="131" t="s">
        <v>311</v>
      </c>
      <c r="O18" s="131" t="s">
        <v>312</v>
      </c>
      <c r="P18" s="100"/>
      <c r="Q18" s="100"/>
      <c r="R18" s="127" t="s">
        <v>108</v>
      </c>
      <c r="S18" s="128" t="s">
        <v>313</v>
      </c>
      <c r="T18" s="100">
        <v>3</v>
      </c>
      <c r="U18" s="100" t="s">
        <v>314</v>
      </c>
      <c r="V18" s="132" t="s">
        <v>333</v>
      </c>
    </row>
    <row r="19" spans="1:22" ht="39" customHeight="1">
      <c r="A19" s="100">
        <f>A18+1</f>
        <v>8</v>
      </c>
      <c r="B19" s="122" t="s">
        <v>306</v>
      </c>
      <c r="C19" s="100" t="s">
        <v>331</v>
      </c>
      <c r="D19" s="123" t="s">
        <v>308</v>
      </c>
      <c r="E19" s="124">
        <v>1502407851</v>
      </c>
      <c r="F19" s="130" t="s">
        <v>51</v>
      </c>
      <c r="G19" s="124">
        <v>20790000</v>
      </c>
      <c r="H19" s="124">
        <v>20790000</v>
      </c>
      <c r="I19" s="92" t="s">
        <v>30</v>
      </c>
      <c r="J19" s="122" t="s">
        <v>334</v>
      </c>
      <c r="K19" s="100"/>
      <c r="L19" s="100"/>
      <c r="M19" s="131" t="s">
        <v>112</v>
      </c>
      <c r="N19" s="131" t="s">
        <v>311</v>
      </c>
      <c r="O19" s="131" t="s">
        <v>312</v>
      </c>
      <c r="P19" s="100"/>
      <c r="Q19" s="100"/>
      <c r="R19" s="127" t="s">
        <v>335</v>
      </c>
      <c r="S19" s="128" t="s">
        <v>313</v>
      </c>
      <c r="T19" s="100">
        <v>6</v>
      </c>
      <c r="U19" s="100" t="s">
        <v>314</v>
      </c>
      <c r="V19" s="132" t="s">
        <v>336</v>
      </c>
    </row>
    <row r="20" spans="1:22" ht="39" customHeight="1">
      <c r="A20" s="100">
        <f t="shared" ref="A20:A34" si="0">A19+1</f>
        <v>9</v>
      </c>
      <c r="B20" s="122" t="s">
        <v>306</v>
      </c>
      <c r="C20" s="100" t="s">
        <v>331</v>
      </c>
      <c r="D20" s="123" t="s">
        <v>308</v>
      </c>
      <c r="E20" s="124">
        <v>1502407851</v>
      </c>
      <c r="F20" s="130" t="s">
        <v>51</v>
      </c>
      <c r="G20" s="124">
        <v>6971000</v>
      </c>
      <c r="H20" s="124">
        <v>6660000</v>
      </c>
      <c r="I20" s="92" t="s">
        <v>30</v>
      </c>
      <c r="J20" s="122" t="s">
        <v>337</v>
      </c>
      <c r="K20" s="100"/>
      <c r="L20" s="100"/>
      <c r="M20" s="131" t="s">
        <v>113</v>
      </c>
      <c r="N20" s="131" t="s">
        <v>95</v>
      </c>
      <c r="O20" s="131" t="s">
        <v>123</v>
      </c>
      <c r="P20" s="100"/>
      <c r="Q20" s="100"/>
      <c r="R20" s="127" t="s">
        <v>108</v>
      </c>
      <c r="S20" s="128" t="s">
        <v>313</v>
      </c>
      <c r="T20" s="100">
        <v>2</v>
      </c>
      <c r="U20" s="100" t="s">
        <v>314</v>
      </c>
      <c r="V20" s="132" t="s">
        <v>230</v>
      </c>
    </row>
    <row r="21" spans="1:22" ht="31.5">
      <c r="A21" s="100">
        <f t="shared" si="0"/>
        <v>10</v>
      </c>
      <c r="B21" s="122" t="s">
        <v>306</v>
      </c>
      <c r="C21" s="100" t="s">
        <v>331</v>
      </c>
      <c r="D21" s="123" t="s">
        <v>308</v>
      </c>
      <c r="E21" s="124">
        <v>1502407851</v>
      </c>
      <c r="F21" s="130" t="s">
        <v>51</v>
      </c>
      <c r="G21" s="124">
        <v>5346000</v>
      </c>
      <c r="H21" s="124">
        <v>5109000</v>
      </c>
      <c r="I21" s="92" t="s">
        <v>30</v>
      </c>
      <c r="J21" s="122" t="s">
        <v>338</v>
      </c>
      <c r="K21" s="100"/>
      <c r="L21" s="100"/>
      <c r="M21" s="131" t="s">
        <v>95</v>
      </c>
      <c r="N21" s="131" t="s">
        <v>107</v>
      </c>
      <c r="O21" s="131" t="s">
        <v>118</v>
      </c>
      <c r="P21" s="100"/>
      <c r="Q21" s="100"/>
      <c r="R21" s="127" t="s">
        <v>114</v>
      </c>
      <c r="S21" s="128" t="s">
        <v>313</v>
      </c>
      <c r="T21" s="100">
        <v>3</v>
      </c>
      <c r="U21" s="100" t="s">
        <v>314</v>
      </c>
      <c r="V21" s="132" t="s">
        <v>339</v>
      </c>
    </row>
    <row r="22" spans="1:22" ht="31.5">
      <c r="A22" s="100">
        <f t="shared" si="0"/>
        <v>11</v>
      </c>
      <c r="B22" s="122" t="s">
        <v>306</v>
      </c>
      <c r="C22" s="100" t="s">
        <v>331</v>
      </c>
      <c r="D22" s="123" t="s">
        <v>308</v>
      </c>
      <c r="E22" s="124">
        <v>1502407851</v>
      </c>
      <c r="F22" s="130" t="s">
        <v>51</v>
      </c>
      <c r="G22" s="124">
        <v>7920000</v>
      </c>
      <c r="H22" s="124">
        <v>5219800</v>
      </c>
      <c r="I22" s="92" t="s">
        <v>30</v>
      </c>
      <c r="J22" s="122" t="s">
        <v>340</v>
      </c>
      <c r="K22" s="100"/>
      <c r="L22" s="100"/>
      <c r="M22" s="131" t="s">
        <v>176</v>
      </c>
      <c r="N22" s="131" t="s">
        <v>176</v>
      </c>
      <c r="O22" s="131" t="s">
        <v>145</v>
      </c>
      <c r="P22" s="100"/>
      <c r="Q22" s="100"/>
      <c r="R22" s="127" t="s">
        <v>130</v>
      </c>
      <c r="S22" s="128" t="s">
        <v>313</v>
      </c>
      <c r="T22" s="100">
        <v>2</v>
      </c>
      <c r="U22" s="100" t="s">
        <v>314</v>
      </c>
      <c r="V22" s="122" t="s">
        <v>152</v>
      </c>
    </row>
    <row r="23" spans="1:22" ht="39" customHeight="1">
      <c r="A23" s="100">
        <f t="shared" si="0"/>
        <v>12</v>
      </c>
      <c r="B23" s="122" t="s">
        <v>306</v>
      </c>
      <c r="C23" s="100" t="s">
        <v>331</v>
      </c>
      <c r="D23" s="123" t="s">
        <v>308</v>
      </c>
      <c r="E23" s="124">
        <v>1502407851</v>
      </c>
      <c r="F23" s="130" t="s">
        <v>51</v>
      </c>
      <c r="G23" s="133">
        <v>16061600</v>
      </c>
      <c r="H23" s="124">
        <v>15750000</v>
      </c>
      <c r="I23" s="92" t="s">
        <v>30</v>
      </c>
      <c r="J23" s="122" t="s">
        <v>341</v>
      </c>
      <c r="K23" s="100"/>
      <c r="L23" s="100"/>
      <c r="M23" s="131" t="s">
        <v>176</v>
      </c>
      <c r="N23" s="131" t="s">
        <v>342</v>
      </c>
      <c r="O23" s="131" t="s">
        <v>222</v>
      </c>
      <c r="P23" s="100"/>
      <c r="Q23" s="100"/>
      <c r="R23" s="127" t="s">
        <v>108</v>
      </c>
      <c r="S23" s="128" t="s">
        <v>313</v>
      </c>
      <c r="T23" s="100">
        <v>5</v>
      </c>
      <c r="U23" s="100" t="s">
        <v>314</v>
      </c>
      <c r="V23" s="132" t="s">
        <v>230</v>
      </c>
    </row>
    <row r="24" spans="1:22" ht="31.5">
      <c r="A24" s="100">
        <f t="shared" si="0"/>
        <v>13</v>
      </c>
      <c r="B24" s="122" t="s">
        <v>306</v>
      </c>
      <c r="C24" s="100" t="s">
        <v>331</v>
      </c>
      <c r="D24" s="123" t="s">
        <v>308</v>
      </c>
      <c r="E24" s="124">
        <v>1502407851</v>
      </c>
      <c r="F24" s="130" t="s">
        <v>51</v>
      </c>
      <c r="G24" s="133">
        <v>26882500</v>
      </c>
      <c r="H24" s="124">
        <v>26865000</v>
      </c>
      <c r="I24" s="92" t="s">
        <v>30</v>
      </c>
      <c r="J24" s="122" t="s">
        <v>343</v>
      </c>
      <c r="K24" s="100"/>
      <c r="L24" s="100"/>
      <c r="M24" s="131" t="s">
        <v>344</v>
      </c>
      <c r="N24" s="131" t="s">
        <v>177</v>
      </c>
      <c r="O24" s="131" t="s">
        <v>345</v>
      </c>
      <c r="P24" s="100"/>
      <c r="Q24" s="100"/>
      <c r="R24" s="127" t="s">
        <v>130</v>
      </c>
      <c r="S24" s="128" t="s">
        <v>313</v>
      </c>
      <c r="T24" s="100">
        <v>11</v>
      </c>
      <c r="U24" s="100" t="s">
        <v>314</v>
      </c>
      <c r="V24" s="122" t="s">
        <v>346</v>
      </c>
    </row>
    <row r="25" spans="1:22" ht="31.5">
      <c r="A25" s="100">
        <f t="shared" si="0"/>
        <v>14</v>
      </c>
      <c r="B25" s="122" t="s">
        <v>306</v>
      </c>
      <c r="C25" s="100" t="s">
        <v>331</v>
      </c>
      <c r="D25" s="123" t="s">
        <v>308</v>
      </c>
      <c r="E25" s="124">
        <v>1502407851</v>
      </c>
      <c r="F25" s="130" t="s">
        <v>51</v>
      </c>
      <c r="G25" s="133">
        <v>16500000</v>
      </c>
      <c r="H25" s="124">
        <v>14400000</v>
      </c>
      <c r="I25" s="92" t="s">
        <v>30</v>
      </c>
      <c r="J25" s="122" t="s">
        <v>347</v>
      </c>
      <c r="K25" s="100"/>
      <c r="L25" s="100"/>
      <c r="M25" s="131" t="s">
        <v>114</v>
      </c>
      <c r="N25" s="131" t="s">
        <v>177</v>
      </c>
      <c r="O25" s="131" t="s">
        <v>64</v>
      </c>
      <c r="P25" s="100"/>
      <c r="Q25" s="100"/>
      <c r="R25" s="127" t="s">
        <v>83</v>
      </c>
      <c r="S25" s="128" t="s">
        <v>313</v>
      </c>
      <c r="T25" s="100">
        <v>3</v>
      </c>
      <c r="U25" s="100" t="s">
        <v>314</v>
      </c>
      <c r="V25" s="132" t="s">
        <v>336</v>
      </c>
    </row>
    <row r="26" spans="1:22" ht="31.5">
      <c r="A26" s="100">
        <f t="shared" si="0"/>
        <v>15</v>
      </c>
      <c r="B26" s="122" t="s">
        <v>306</v>
      </c>
      <c r="C26" s="100" t="s">
        <v>331</v>
      </c>
      <c r="D26" s="123" t="s">
        <v>308</v>
      </c>
      <c r="E26" s="124">
        <v>1502407851</v>
      </c>
      <c r="F26" s="130" t="s">
        <v>51</v>
      </c>
      <c r="G26" s="133">
        <v>30000000</v>
      </c>
      <c r="H26" s="124">
        <v>28785000</v>
      </c>
      <c r="I26" s="92" t="s">
        <v>30</v>
      </c>
      <c r="J26" s="122" t="s">
        <v>348</v>
      </c>
      <c r="K26" s="100"/>
      <c r="L26" s="100"/>
      <c r="M26" s="131" t="s">
        <v>349</v>
      </c>
      <c r="N26" s="131" t="s">
        <v>177</v>
      </c>
      <c r="O26" s="131" t="s">
        <v>64</v>
      </c>
      <c r="P26" s="100"/>
      <c r="Q26" s="100"/>
      <c r="R26" s="127" t="s">
        <v>45</v>
      </c>
      <c r="S26" s="128" t="s">
        <v>313</v>
      </c>
      <c r="T26" s="100">
        <v>19</v>
      </c>
      <c r="U26" s="100" t="s">
        <v>314</v>
      </c>
      <c r="V26" s="122" t="s">
        <v>315</v>
      </c>
    </row>
    <row r="27" spans="1:22" ht="31.5">
      <c r="A27" s="100">
        <f t="shared" si="0"/>
        <v>16</v>
      </c>
      <c r="B27" s="122" t="s">
        <v>306</v>
      </c>
      <c r="C27" s="100" t="s">
        <v>331</v>
      </c>
      <c r="D27" s="123" t="s">
        <v>308</v>
      </c>
      <c r="E27" s="124">
        <v>1502407851</v>
      </c>
      <c r="F27" s="130" t="s">
        <v>51</v>
      </c>
      <c r="G27" s="133">
        <v>46608000</v>
      </c>
      <c r="H27" s="124">
        <v>46564900</v>
      </c>
      <c r="I27" s="92" t="s">
        <v>30</v>
      </c>
      <c r="J27" s="122" t="s">
        <v>350</v>
      </c>
      <c r="K27" s="100"/>
      <c r="L27" s="100"/>
      <c r="M27" s="131" t="s">
        <v>221</v>
      </c>
      <c r="N27" s="131" t="s">
        <v>82</v>
      </c>
      <c r="O27" s="131" t="s">
        <v>322</v>
      </c>
      <c r="P27" s="100"/>
      <c r="Q27" s="100"/>
      <c r="R27" s="131" t="s">
        <v>229</v>
      </c>
      <c r="S27" s="128" t="s">
        <v>313</v>
      </c>
      <c r="T27" s="100">
        <v>1</v>
      </c>
      <c r="U27" s="100" t="s">
        <v>36</v>
      </c>
      <c r="V27" s="122" t="s">
        <v>164</v>
      </c>
    </row>
    <row r="28" spans="1:22" ht="31.5">
      <c r="A28" s="100">
        <f t="shared" si="0"/>
        <v>17</v>
      </c>
      <c r="B28" s="122" t="s">
        <v>306</v>
      </c>
      <c r="C28" s="100" t="s">
        <v>331</v>
      </c>
      <c r="D28" s="123" t="s">
        <v>308</v>
      </c>
      <c r="E28" s="124">
        <v>1502407851</v>
      </c>
      <c r="F28" s="130" t="s">
        <v>51</v>
      </c>
      <c r="G28" s="133">
        <v>18840000</v>
      </c>
      <c r="H28" s="124">
        <v>17850000</v>
      </c>
      <c r="I28" s="92" t="s">
        <v>30</v>
      </c>
      <c r="J28" s="122" t="s">
        <v>351</v>
      </c>
      <c r="K28" s="100"/>
      <c r="L28" s="100"/>
      <c r="M28" s="131" t="s">
        <v>131</v>
      </c>
      <c r="N28" s="131" t="s">
        <v>142</v>
      </c>
      <c r="O28" s="131" t="s">
        <v>203</v>
      </c>
      <c r="P28" s="100"/>
      <c r="Q28" s="100"/>
      <c r="R28" s="131" t="s">
        <v>146</v>
      </c>
      <c r="S28" s="128" t="s">
        <v>313</v>
      </c>
      <c r="T28" s="100">
        <v>4</v>
      </c>
      <c r="U28" s="100" t="s">
        <v>314</v>
      </c>
      <c r="V28" s="122" t="s">
        <v>336</v>
      </c>
    </row>
    <row r="29" spans="1:22" ht="31.5">
      <c r="A29" s="100">
        <f t="shared" si="0"/>
        <v>18</v>
      </c>
      <c r="B29" s="122" t="s">
        <v>306</v>
      </c>
      <c r="C29" s="100" t="s">
        <v>331</v>
      </c>
      <c r="D29" s="123" t="s">
        <v>308</v>
      </c>
      <c r="E29" s="124">
        <v>1502407851</v>
      </c>
      <c r="F29" s="130" t="s">
        <v>51</v>
      </c>
      <c r="G29" s="133">
        <v>13197800</v>
      </c>
      <c r="H29" s="124">
        <v>13177800</v>
      </c>
      <c r="I29" s="92" t="s">
        <v>30</v>
      </c>
      <c r="J29" s="122" t="s">
        <v>352</v>
      </c>
      <c r="K29" s="100"/>
      <c r="L29" s="100"/>
      <c r="M29" s="131" t="s">
        <v>131</v>
      </c>
      <c r="N29" s="131" t="s">
        <v>142</v>
      </c>
      <c r="O29" s="131" t="s">
        <v>353</v>
      </c>
      <c r="P29" s="100"/>
      <c r="Q29" s="100"/>
      <c r="R29" s="131" t="s">
        <v>150</v>
      </c>
      <c r="S29" s="128" t="s">
        <v>313</v>
      </c>
      <c r="T29" s="100">
        <v>2</v>
      </c>
      <c r="U29" s="100" t="s">
        <v>314</v>
      </c>
      <c r="V29" s="122" t="s">
        <v>152</v>
      </c>
    </row>
    <row r="30" spans="1:22" ht="31.5">
      <c r="A30" s="100">
        <f t="shared" si="0"/>
        <v>19</v>
      </c>
      <c r="B30" s="122" t="s">
        <v>306</v>
      </c>
      <c r="C30" s="100" t="s">
        <v>331</v>
      </c>
      <c r="D30" s="123" t="s">
        <v>308</v>
      </c>
      <c r="E30" s="124">
        <v>1502407851</v>
      </c>
      <c r="F30" s="130" t="s">
        <v>51</v>
      </c>
      <c r="G30" s="133">
        <v>5328000</v>
      </c>
      <c r="H30" s="124">
        <v>4800000</v>
      </c>
      <c r="I30" s="92" t="s">
        <v>30</v>
      </c>
      <c r="J30" s="122" t="s">
        <v>354</v>
      </c>
      <c r="K30" s="100"/>
      <c r="L30" s="100"/>
      <c r="M30" s="131" t="s">
        <v>131</v>
      </c>
      <c r="N30" s="131" t="s">
        <v>142</v>
      </c>
      <c r="O30" s="131" t="s">
        <v>203</v>
      </c>
      <c r="P30" s="100"/>
      <c r="Q30" s="100"/>
      <c r="R30" s="131" t="s">
        <v>146</v>
      </c>
      <c r="S30" s="128" t="s">
        <v>313</v>
      </c>
      <c r="T30" s="100">
        <v>2</v>
      </c>
      <c r="U30" s="100" t="s">
        <v>314</v>
      </c>
      <c r="V30" s="122" t="s">
        <v>336</v>
      </c>
    </row>
    <row r="31" spans="1:22" ht="31.5">
      <c r="A31" s="100">
        <f t="shared" si="0"/>
        <v>20</v>
      </c>
      <c r="B31" s="122" t="s">
        <v>306</v>
      </c>
      <c r="C31" s="100" t="s">
        <v>331</v>
      </c>
      <c r="D31" s="123" t="s">
        <v>308</v>
      </c>
      <c r="E31" s="124">
        <v>1502407851</v>
      </c>
      <c r="F31" s="130" t="s">
        <v>51</v>
      </c>
      <c r="G31" s="133">
        <v>19200000</v>
      </c>
      <c r="H31" s="124">
        <v>19200000</v>
      </c>
      <c r="I31" s="92" t="s">
        <v>30</v>
      </c>
      <c r="J31" s="122" t="s">
        <v>355</v>
      </c>
      <c r="K31" s="100"/>
      <c r="L31" s="100"/>
      <c r="M31" s="131" t="s">
        <v>142</v>
      </c>
      <c r="N31" s="131" t="s">
        <v>142</v>
      </c>
      <c r="O31" s="131" t="s">
        <v>204</v>
      </c>
      <c r="P31" s="100"/>
      <c r="Q31" s="100"/>
      <c r="R31" s="131" t="s">
        <v>356</v>
      </c>
      <c r="S31" s="128" t="s">
        <v>313</v>
      </c>
      <c r="T31" s="100">
        <v>2</v>
      </c>
      <c r="U31" s="100" t="s">
        <v>314</v>
      </c>
      <c r="V31" s="122" t="s">
        <v>357</v>
      </c>
    </row>
    <row r="32" spans="1:22" ht="31.5">
      <c r="A32" s="100">
        <f t="shared" si="0"/>
        <v>21</v>
      </c>
      <c r="B32" s="122" t="s">
        <v>306</v>
      </c>
      <c r="C32" s="100" t="s">
        <v>331</v>
      </c>
      <c r="D32" s="123" t="s">
        <v>308</v>
      </c>
      <c r="E32" s="124">
        <v>1502407851</v>
      </c>
      <c r="F32" s="130" t="s">
        <v>51</v>
      </c>
      <c r="G32" s="133">
        <v>223273000</v>
      </c>
      <c r="H32" s="124">
        <v>221050000</v>
      </c>
      <c r="I32" s="92" t="s">
        <v>30</v>
      </c>
      <c r="J32" s="122" t="s">
        <v>358</v>
      </c>
      <c r="K32" s="100"/>
      <c r="L32" s="100"/>
      <c r="M32" s="131" t="s">
        <v>138</v>
      </c>
      <c r="N32" s="131" t="s">
        <v>138</v>
      </c>
      <c r="O32" s="131" t="s">
        <v>359</v>
      </c>
      <c r="P32" s="100"/>
      <c r="Q32" s="100"/>
      <c r="R32" s="131" t="s">
        <v>184</v>
      </c>
      <c r="S32" s="128" t="s">
        <v>313</v>
      </c>
      <c r="T32" s="100">
        <v>43</v>
      </c>
      <c r="U32" s="100" t="s">
        <v>314</v>
      </c>
      <c r="V32" s="122" t="s">
        <v>346</v>
      </c>
    </row>
    <row r="33" spans="1:22" ht="31.5">
      <c r="A33" s="100">
        <f t="shared" si="0"/>
        <v>22</v>
      </c>
      <c r="B33" s="122" t="s">
        <v>306</v>
      </c>
      <c r="C33" s="100" t="s">
        <v>331</v>
      </c>
      <c r="D33" s="123" t="s">
        <v>308</v>
      </c>
      <c r="E33" s="124">
        <v>1502407851</v>
      </c>
      <c r="F33" s="130" t="s">
        <v>51</v>
      </c>
      <c r="G33" s="133">
        <v>486619000</v>
      </c>
      <c r="H33" s="124">
        <v>484500000</v>
      </c>
      <c r="I33" s="92" t="s">
        <v>30</v>
      </c>
      <c r="J33" s="122" t="s">
        <v>360</v>
      </c>
      <c r="K33" s="100"/>
      <c r="L33" s="100"/>
      <c r="M33" s="131" t="s">
        <v>206</v>
      </c>
      <c r="N33" s="131" t="s">
        <v>208</v>
      </c>
      <c r="O33" s="131" t="s">
        <v>361</v>
      </c>
      <c r="P33" s="100"/>
      <c r="Q33" s="100"/>
      <c r="R33" s="131" t="s">
        <v>361</v>
      </c>
      <c r="S33" s="128" t="s">
        <v>313</v>
      </c>
      <c r="T33" s="100">
        <v>1</v>
      </c>
      <c r="U33" s="100" t="s">
        <v>36</v>
      </c>
      <c r="V33" s="122" t="s">
        <v>362</v>
      </c>
    </row>
    <row r="34" spans="1:22" ht="31.5">
      <c r="A34" s="100">
        <f t="shared" si="0"/>
        <v>23</v>
      </c>
      <c r="B34" s="122" t="s">
        <v>306</v>
      </c>
      <c r="C34" s="100" t="s">
        <v>331</v>
      </c>
      <c r="D34" s="123" t="s">
        <v>308</v>
      </c>
      <c r="E34" s="124">
        <v>1502407851</v>
      </c>
      <c r="F34" s="130" t="s">
        <v>51</v>
      </c>
      <c r="G34" s="133">
        <v>15000000</v>
      </c>
      <c r="H34" s="124">
        <v>15000000</v>
      </c>
      <c r="I34" s="92" t="s">
        <v>30</v>
      </c>
      <c r="J34" s="122" t="s">
        <v>363</v>
      </c>
      <c r="K34" s="100"/>
      <c r="L34" s="100"/>
      <c r="M34" s="131" t="s">
        <v>266</v>
      </c>
      <c r="N34" s="131" t="s">
        <v>364</v>
      </c>
      <c r="O34" s="131" t="s">
        <v>322</v>
      </c>
      <c r="P34" s="100"/>
      <c r="Q34" s="100"/>
      <c r="R34" s="131" t="s">
        <v>361</v>
      </c>
      <c r="S34" s="128" t="s">
        <v>313</v>
      </c>
      <c r="T34" s="100">
        <v>1</v>
      </c>
      <c r="U34" s="100" t="s">
        <v>314</v>
      </c>
      <c r="V34" s="122" t="s">
        <v>140</v>
      </c>
    </row>
    <row r="35" spans="1:22" ht="39" customHeight="1">
      <c r="A35" s="89" t="s">
        <v>73</v>
      </c>
      <c r="B35" s="89"/>
      <c r="C35" s="89"/>
      <c r="D35" s="90"/>
      <c r="E35" s="91">
        <f>SUM(E18)</f>
        <v>1502407851</v>
      </c>
      <c r="F35" s="87"/>
      <c r="G35" s="91">
        <f>SUM(G18:G34)</f>
        <v>1502407851</v>
      </c>
      <c r="H35" s="91">
        <f>SUM(H18:H34)</f>
        <v>1486721500</v>
      </c>
      <c r="I35" s="99"/>
      <c r="J35" s="93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5"/>
    </row>
    <row r="36" spans="1:22" ht="39" customHeight="1">
      <c r="A36" s="96" t="s">
        <v>365</v>
      </c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8"/>
    </row>
    <row r="37" spans="1:22" ht="31.5">
      <c r="A37" s="100">
        <v>24</v>
      </c>
      <c r="B37" s="122" t="s">
        <v>366</v>
      </c>
      <c r="C37" s="92" t="s">
        <v>367</v>
      </c>
      <c r="D37" s="134" t="s">
        <v>368</v>
      </c>
      <c r="E37" s="126">
        <v>658348000</v>
      </c>
      <c r="F37" s="125" t="s">
        <v>309</v>
      </c>
      <c r="G37" s="126">
        <v>3600000</v>
      </c>
      <c r="H37" s="124">
        <v>3250000</v>
      </c>
      <c r="I37" s="92" t="s">
        <v>30</v>
      </c>
      <c r="J37" s="122" t="s">
        <v>369</v>
      </c>
      <c r="K37" s="92" t="s">
        <v>30</v>
      </c>
      <c r="L37" s="92" t="s">
        <v>30</v>
      </c>
      <c r="M37" s="127" t="s">
        <v>236</v>
      </c>
      <c r="N37" s="127" t="s">
        <v>236</v>
      </c>
      <c r="O37" s="131" t="s">
        <v>370</v>
      </c>
      <c r="P37" s="92"/>
      <c r="Q37" s="92"/>
      <c r="R37" s="127" t="s">
        <v>371</v>
      </c>
      <c r="S37" s="128" t="s">
        <v>313</v>
      </c>
      <c r="T37" s="124">
        <v>5</v>
      </c>
      <c r="U37" s="100" t="s">
        <v>314</v>
      </c>
      <c r="V37" s="122" t="s">
        <v>357</v>
      </c>
    </row>
    <row r="38" spans="1:22" ht="31.5">
      <c r="A38" s="100">
        <v>25</v>
      </c>
      <c r="B38" s="122" t="s">
        <v>366</v>
      </c>
      <c r="C38" s="92" t="s">
        <v>367</v>
      </c>
      <c r="D38" s="134" t="s">
        <v>368</v>
      </c>
      <c r="E38" s="126">
        <v>658348000</v>
      </c>
      <c r="F38" s="125" t="s">
        <v>309</v>
      </c>
      <c r="G38" s="126">
        <v>3355000</v>
      </c>
      <c r="H38" s="124">
        <v>3350000</v>
      </c>
      <c r="I38" s="92" t="s">
        <v>30</v>
      </c>
      <c r="J38" s="122" t="s">
        <v>372</v>
      </c>
      <c r="K38" s="92" t="s">
        <v>30</v>
      </c>
      <c r="L38" s="92" t="s">
        <v>30</v>
      </c>
      <c r="M38" s="127" t="s">
        <v>236</v>
      </c>
      <c r="N38" s="127" t="s">
        <v>236</v>
      </c>
      <c r="O38" s="131" t="s">
        <v>370</v>
      </c>
      <c r="P38" s="92"/>
      <c r="Q38" s="92"/>
      <c r="R38" s="127" t="s">
        <v>203</v>
      </c>
      <c r="S38" s="128" t="s">
        <v>313</v>
      </c>
      <c r="T38" s="124">
        <v>10</v>
      </c>
      <c r="U38" s="100" t="s">
        <v>314</v>
      </c>
      <c r="V38" s="122" t="s">
        <v>230</v>
      </c>
    </row>
    <row r="39" spans="1:22" ht="31.5">
      <c r="A39" s="100">
        <v>26</v>
      </c>
      <c r="B39" s="122" t="s">
        <v>366</v>
      </c>
      <c r="C39" s="92" t="s">
        <v>367</v>
      </c>
      <c r="D39" s="129" t="s">
        <v>368</v>
      </c>
      <c r="E39" s="126">
        <v>658348000</v>
      </c>
      <c r="F39" s="125" t="s">
        <v>309</v>
      </c>
      <c r="G39" s="126">
        <v>6514080</v>
      </c>
      <c r="H39" s="124">
        <v>5000000</v>
      </c>
      <c r="I39" s="92" t="s">
        <v>30</v>
      </c>
      <c r="J39" s="122" t="s">
        <v>373</v>
      </c>
      <c r="K39" s="92" t="s">
        <v>30</v>
      </c>
      <c r="L39" s="92" t="s">
        <v>30</v>
      </c>
      <c r="M39" s="127" t="s">
        <v>236</v>
      </c>
      <c r="N39" s="127" t="s">
        <v>229</v>
      </c>
      <c r="O39" s="131" t="s">
        <v>209</v>
      </c>
      <c r="P39" s="92"/>
      <c r="Q39" s="92"/>
      <c r="R39" s="127" t="s">
        <v>374</v>
      </c>
      <c r="S39" s="128" t="s">
        <v>313</v>
      </c>
      <c r="T39" s="124">
        <v>34</v>
      </c>
      <c r="U39" s="100" t="s">
        <v>314</v>
      </c>
      <c r="V39" s="122" t="s">
        <v>121</v>
      </c>
    </row>
    <row r="40" spans="1:22" ht="39" customHeight="1">
      <c r="A40" s="89" t="s">
        <v>84</v>
      </c>
      <c r="B40" s="89"/>
      <c r="C40" s="89"/>
      <c r="D40" s="90"/>
      <c r="E40" s="91">
        <f>E37</f>
        <v>658348000</v>
      </c>
      <c r="F40" s="87"/>
      <c r="G40" s="91">
        <f>SUM(G37:G39)</f>
        <v>13469080</v>
      </c>
      <c r="H40" s="91">
        <f>SUM(H37:H39)</f>
        <v>11600000</v>
      </c>
      <c r="I40" s="99" t="str">
        <f>I37</f>
        <v>-</v>
      </c>
      <c r="J40" s="93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5"/>
    </row>
    <row r="41" spans="1:22" ht="39" customHeight="1">
      <c r="A41" s="96" t="s">
        <v>375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8"/>
    </row>
    <row r="42" spans="1:22" ht="31.5">
      <c r="A42" s="100">
        <v>27</v>
      </c>
      <c r="B42" s="122" t="s">
        <v>376</v>
      </c>
      <c r="C42" s="92" t="s">
        <v>377</v>
      </c>
      <c r="D42" s="134" t="s">
        <v>378</v>
      </c>
      <c r="E42" s="126">
        <v>3722479000</v>
      </c>
      <c r="F42" s="125" t="s">
        <v>309</v>
      </c>
      <c r="G42" s="126">
        <v>41000000</v>
      </c>
      <c r="H42" s="124">
        <v>39000000</v>
      </c>
      <c r="I42" s="92" t="s">
        <v>30</v>
      </c>
      <c r="J42" s="122" t="s">
        <v>379</v>
      </c>
      <c r="K42" s="92" t="s">
        <v>30</v>
      </c>
      <c r="L42" s="92" t="s">
        <v>30</v>
      </c>
      <c r="M42" s="127" t="s">
        <v>229</v>
      </c>
      <c r="N42" s="127" t="s">
        <v>89</v>
      </c>
      <c r="O42" s="131" t="s">
        <v>193</v>
      </c>
      <c r="P42" s="92"/>
      <c r="Q42" s="92"/>
      <c r="R42" s="127" t="s">
        <v>109</v>
      </c>
      <c r="S42" s="128" t="s">
        <v>313</v>
      </c>
      <c r="T42" s="124">
        <v>2</v>
      </c>
      <c r="U42" s="100" t="s">
        <v>314</v>
      </c>
      <c r="V42" s="122" t="s">
        <v>380</v>
      </c>
    </row>
    <row r="43" spans="1:22" ht="39" customHeight="1">
      <c r="A43" s="89" t="s">
        <v>91</v>
      </c>
      <c r="B43" s="89"/>
      <c r="C43" s="89"/>
      <c r="D43" s="90"/>
      <c r="E43" s="91">
        <f>E42</f>
        <v>3722479000</v>
      </c>
      <c r="F43" s="87"/>
      <c r="G43" s="91">
        <f>SUM(G42:G42)</f>
        <v>41000000</v>
      </c>
      <c r="H43" s="91">
        <f>SUM(H42:H42)</f>
        <v>39000000</v>
      </c>
      <c r="I43" s="99" t="str">
        <f>I42</f>
        <v>-</v>
      </c>
      <c r="J43" s="93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5"/>
    </row>
    <row r="44" spans="1:22" ht="20.25">
      <c r="A44" s="96" t="s">
        <v>48</v>
      </c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8"/>
    </row>
    <row r="45" spans="1:22" ht="31.5">
      <c r="A45" s="100">
        <v>28</v>
      </c>
      <c r="B45" s="122" t="s">
        <v>381</v>
      </c>
      <c r="C45" s="131" t="s">
        <v>50</v>
      </c>
      <c r="D45" s="131" t="s">
        <v>382</v>
      </c>
      <c r="E45" s="124">
        <v>2573423000</v>
      </c>
      <c r="F45" s="130" t="s">
        <v>51</v>
      </c>
      <c r="G45" s="124">
        <v>2573423000</v>
      </c>
      <c r="H45" s="124">
        <v>2248400000</v>
      </c>
      <c r="I45" s="92" t="s">
        <v>30</v>
      </c>
      <c r="J45" s="122" t="s">
        <v>383</v>
      </c>
      <c r="K45" s="100"/>
      <c r="L45" s="100"/>
      <c r="M45" s="131" t="s">
        <v>221</v>
      </c>
      <c r="N45" s="131" t="s">
        <v>82</v>
      </c>
      <c r="O45" s="131" t="s">
        <v>384</v>
      </c>
      <c r="P45" s="92" t="s">
        <v>30</v>
      </c>
      <c r="Q45" s="92" t="s">
        <v>30</v>
      </c>
      <c r="R45" s="127" t="s">
        <v>130</v>
      </c>
      <c r="S45" s="128" t="s">
        <v>313</v>
      </c>
      <c r="T45" s="100">
        <v>3</v>
      </c>
      <c r="U45" s="100" t="s">
        <v>314</v>
      </c>
      <c r="V45" s="135" t="s">
        <v>385</v>
      </c>
    </row>
    <row r="46" spans="1:22" ht="31.5">
      <c r="A46" s="100">
        <v>29</v>
      </c>
      <c r="B46" s="122" t="s">
        <v>386</v>
      </c>
      <c r="C46" s="131" t="s">
        <v>50</v>
      </c>
      <c r="D46" s="131" t="s">
        <v>387</v>
      </c>
      <c r="E46" s="124">
        <v>1670758000</v>
      </c>
      <c r="F46" s="130" t="s">
        <v>51</v>
      </c>
      <c r="G46" s="124">
        <v>1670758000</v>
      </c>
      <c r="H46" s="124">
        <v>1665000000</v>
      </c>
      <c r="I46" s="92" t="s">
        <v>30</v>
      </c>
      <c r="J46" s="122" t="s">
        <v>388</v>
      </c>
      <c r="K46" s="100"/>
      <c r="L46" s="100"/>
      <c r="M46" s="131" t="s">
        <v>389</v>
      </c>
      <c r="N46" s="131" t="s">
        <v>118</v>
      </c>
      <c r="O46" s="131" t="s">
        <v>384</v>
      </c>
      <c r="P46" s="92" t="s">
        <v>30</v>
      </c>
      <c r="Q46" s="92" t="s">
        <v>30</v>
      </c>
      <c r="R46" s="127" t="s">
        <v>390</v>
      </c>
      <c r="S46" s="128" t="s">
        <v>313</v>
      </c>
      <c r="T46" s="100">
        <v>1</v>
      </c>
      <c r="U46" s="100" t="s">
        <v>36</v>
      </c>
      <c r="V46" s="135" t="s">
        <v>391</v>
      </c>
    </row>
    <row r="47" spans="1:22" ht="66" customHeight="1">
      <c r="A47" s="100">
        <v>30</v>
      </c>
      <c r="B47" s="122" t="s">
        <v>392</v>
      </c>
      <c r="C47" s="131" t="s">
        <v>50</v>
      </c>
      <c r="D47" s="131" t="s">
        <v>382</v>
      </c>
      <c r="E47" s="124">
        <v>2573423000</v>
      </c>
      <c r="F47" s="130" t="s">
        <v>51</v>
      </c>
      <c r="G47" s="124">
        <v>325023000</v>
      </c>
      <c r="H47" s="124">
        <v>325023000</v>
      </c>
      <c r="I47" s="92" t="s">
        <v>30</v>
      </c>
      <c r="J47" s="122" t="s">
        <v>393</v>
      </c>
      <c r="K47" s="100"/>
      <c r="L47" s="100"/>
      <c r="M47" s="131" t="s">
        <v>229</v>
      </c>
      <c r="N47" s="131" t="s">
        <v>394</v>
      </c>
      <c r="O47" s="131" t="s">
        <v>395</v>
      </c>
      <c r="P47" s="92" t="s">
        <v>30</v>
      </c>
      <c r="Q47" s="92" t="s">
        <v>30</v>
      </c>
      <c r="R47" s="127" t="s">
        <v>163</v>
      </c>
      <c r="S47" s="128" t="s">
        <v>313</v>
      </c>
      <c r="T47" s="100">
        <v>8</v>
      </c>
      <c r="U47" s="100" t="s">
        <v>314</v>
      </c>
      <c r="V47" s="135" t="s">
        <v>396</v>
      </c>
    </row>
    <row r="48" spans="1:22" ht="39" customHeight="1">
      <c r="A48" s="89" t="s">
        <v>101</v>
      </c>
      <c r="B48" s="89"/>
      <c r="C48" s="89"/>
      <c r="D48" s="90"/>
      <c r="E48" s="91">
        <f>SUM(E45:E46)</f>
        <v>4244181000</v>
      </c>
      <c r="F48" s="87"/>
      <c r="G48" s="91">
        <f>SUM(G45:G46)</f>
        <v>4244181000</v>
      </c>
      <c r="H48" s="91">
        <f>SUM(H45:H46)</f>
        <v>3913400000</v>
      </c>
      <c r="I48" s="99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1"/>
    </row>
    <row r="49" spans="1:22" ht="20.25">
      <c r="A49" s="96" t="s">
        <v>397</v>
      </c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8"/>
    </row>
    <row r="50" spans="1:22" ht="31.5">
      <c r="A50" s="100">
        <v>31</v>
      </c>
      <c r="B50" s="122" t="s">
        <v>398</v>
      </c>
      <c r="C50" s="131" t="s">
        <v>399</v>
      </c>
      <c r="D50" s="131" t="s">
        <v>400</v>
      </c>
      <c r="E50" s="124">
        <v>150000000</v>
      </c>
      <c r="F50" s="130" t="s">
        <v>29</v>
      </c>
      <c r="G50" s="124">
        <v>150000000</v>
      </c>
      <c r="H50" s="124">
        <v>145000000</v>
      </c>
      <c r="I50" s="92" t="s">
        <v>30</v>
      </c>
      <c r="J50" s="122" t="s">
        <v>401</v>
      </c>
      <c r="K50" s="100"/>
      <c r="L50" s="100"/>
      <c r="M50" s="131" t="s">
        <v>33</v>
      </c>
      <c r="N50" s="131" t="s">
        <v>34</v>
      </c>
      <c r="O50" s="131" t="s">
        <v>402</v>
      </c>
      <c r="P50" s="92" t="s">
        <v>30</v>
      </c>
      <c r="Q50" s="92" t="s">
        <v>30</v>
      </c>
      <c r="R50" s="127" t="s">
        <v>403</v>
      </c>
      <c r="S50" s="128" t="s">
        <v>313</v>
      </c>
      <c r="T50" s="100">
        <v>1</v>
      </c>
      <c r="U50" s="100" t="s">
        <v>36</v>
      </c>
      <c r="V50" s="101" t="s">
        <v>404</v>
      </c>
    </row>
    <row r="51" spans="1:22" ht="39" customHeight="1">
      <c r="A51" s="89" t="s">
        <v>171</v>
      </c>
      <c r="B51" s="89"/>
      <c r="C51" s="89"/>
      <c r="D51" s="90"/>
      <c r="E51" s="91">
        <f>SUM(E50:E50)</f>
        <v>150000000</v>
      </c>
      <c r="F51" s="87"/>
      <c r="G51" s="91">
        <f>SUM(G50:G50)</f>
        <v>150000000</v>
      </c>
      <c r="H51" s="91">
        <f>SUM(H50:H50)</f>
        <v>145000000</v>
      </c>
      <c r="I51" s="99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1"/>
    </row>
    <row r="52" spans="1:22" ht="20.25">
      <c r="A52" s="96" t="s">
        <v>405</v>
      </c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8"/>
    </row>
    <row r="53" spans="1:22" ht="31.5">
      <c r="A53" s="100">
        <v>32</v>
      </c>
      <c r="B53" s="122" t="s">
        <v>406</v>
      </c>
      <c r="C53" s="131" t="s">
        <v>407</v>
      </c>
      <c r="D53" s="131" t="s">
        <v>408</v>
      </c>
      <c r="E53" s="124">
        <v>194994000</v>
      </c>
      <c r="F53" s="130" t="s">
        <v>51</v>
      </c>
      <c r="G53" s="124">
        <v>194994000</v>
      </c>
      <c r="H53" s="124">
        <v>193027300</v>
      </c>
      <c r="I53" s="92" t="s">
        <v>30</v>
      </c>
      <c r="J53" s="122" t="s">
        <v>409</v>
      </c>
      <c r="K53" s="100"/>
      <c r="L53" s="100"/>
      <c r="M53" s="131" t="s">
        <v>82</v>
      </c>
      <c r="N53" s="131" t="s">
        <v>312</v>
      </c>
      <c r="O53" s="131" t="s">
        <v>193</v>
      </c>
      <c r="P53" s="92" t="s">
        <v>30</v>
      </c>
      <c r="Q53" s="92" t="s">
        <v>30</v>
      </c>
      <c r="R53" s="127" t="s">
        <v>193</v>
      </c>
      <c r="S53" s="128" t="s">
        <v>313</v>
      </c>
      <c r="T53" s="100">
        <v>301</v>
      </c>
      <c r="U53" s="100" t="s">
        <v>410</v>
      </c>
      <c r="V53" s="101" t="s">
        <v>404</v>
      </c>
    </row>
    <row r="54" spans="1:22" ht="32.25" customHeight="1">
      <c r="A54" s="89" t="s">
        <v>188</v>
      </c>
      <c r="B54" s="89"/>
      <c r="C54" s="89"/>
      <c r="D54" s="90"/>
      <c r="E54" s="91">
        <f>SUM(E53:E53)</f>
        <v>194994000</v>
      </c>
      <c r="F54" s="87"/>
      <c r="G54" s="91">
        <f>SUM(G53:G53)</f>
        <v>194994000</v>
      </c>
      <c r="H54" s="91">
        <f>SUM(H53:H53)</f>
        <v>193027300</v>
      </c>
      <c r="I54" s="99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1"/>
    </row>
    <row r="55" spans="1:22" ht="20.25" customHeight="1">
      <c r="A55" s="102"/>
      <c r="B55" s="102"/>
      <c r="C55" s="102"/>
      <c r="D55" s="102"/>
      <c r="E55" s="103"/>
      <c r="F55" s="104"/>
      <c r="G55" s="103"/>
      <c r="H55" s="103"/>
      <c r="I55" s="103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</row>
    <row r="56" spans="1:22" ht="57.75" customHeight="1">
      <c r="B56" s="107"/>
      <c r="C56" s="107"/>
      <c r="D56" s="108"/>
      <c r="E56" s="136"/>
      <c r="F56" s="109"/>
      <c r="G56" s="109"/>
      <c r="H56" s="137"/>
      <c r="I56" s="110"/>
    </row>
    <row r="57" spans="1:22">
      <c r="H57" s="111"/>
      <c r="I57" s="111"/>
    </row>
    <row r="58" spans="1:22" ht="52.5" customHeight="1">
      <c r="E58" s="111"/>
      <c r="G58" s="138"/>
      <c r="J58" s="139"/>
      <c r="L58" s="138"/>
    </row>
    <row r="59" spans="1:22" ht="52.5" customHeight="1">
      <c r="E59" s="111"/>
      <c r="G59" s="140"/>
      <c r="H59" s="111"/>
      <c r="I59" s="111"/>
      <c r="J59" s="138"/>
    </row>
    <row r="60" spans="1:22" ht="52.5" customHeight="1">
      <c r="G60" s="111"/>
      <c r="J60" s="138"/>
    </row>
    <row r="61" spans="1:22" ht="52.5" customHeight="1">
      <c r="E61" s="111"/>
      <c r="G61" s="111"/>
      <c r="J61" s="138"/>
    </row>
    <row r="62" spans="1:22" ht="52.5" customHeight="1">
      <c r="E62" s="111"/>
      <c r="J62" s="138"/>
    </row>
    <row r="63" spans="1:22" ht="52.5" customHeight="1">
      <c r="G63" s="111"/>
      <c r="J63" s="141"/>
    </row>
    <row r="64" spans="1:22" ht="52.5" customHeight="1">
      <c r="E64" s="142"/>
      <c r="G64" s="141"/>
    </row>
    <row r="68" spans="8:11">
      <c r="H68" s="111"/>
      <c r="I68" s="111"/>
    </row>
    <row r="69" spans="8:11">
      <c r="K69" s="143"/>
    </row>
  </sheetData>
  <mergeCells count="47">
    <mergeCell ref="B56:C56"/>
    <mergeCell ref="F56:G56"/>
    <mergeCell ref="A44:V44"/>
    <mergeCell ref="A48:C48"/>
    <mergeCell ref="A49:V49"/>
    <mergeCell ref="A51:C51"/>
    <mergeCell ref="A52:V52"/>
    <mergeCell ref="A54:C54"/>
    <mergeCell ref="A36:V36"/>
    <mergeCell ref="A40:C40"/>
    <mergeCell ref="J40:V40"/>
    <mergeCell ref="A41:V41"/>
    <mergeCell ref="A43:C43"/>
    <mergeCell ref="J43:V43"/>
    <mergeCell ref="A14:V14"/>
    <mergeCell ref="A16:C16"/>
    <mergeCell ref="J16:V16"/>
    <mergeCell ref="A17:V17"/>
    <mergeCell ref="A35:C35"/>
    <mergeCell ref="J35:V35"/>
    <mergeCell ref="Q5:Q6"/>
    <mergeCell ref="R5:R6"/>
    <mergeCell ref="S5:S6"/>
    <mergeCell ref="T5:U5"/>
    <mergeCell ref="A7:V7"/>
    <mergeCell ref="A13:C13"/>
    <mergeCell ref="J13:V13"/>
    <mergeCell ref="J4:J6"/>
    <mergeCell ref="K4:K6"/>
    <mergeCell ref="L4:L6"/>
    <mergeCell ref="M4:S4"/>
    <mergeCell ref="T4:U4"/>
    <mergeCell ref="V4:V6"/>
    <mergeCell ref="M5:M6"/>
    <mergeCell ref="N5:N6"/>
    <mergeCell ref="O5:O6"/>
    <mergeCell ref="P5:P6"/>
    <mergeCell ref="A2:U2"/>
    <mergeCell ref="A4:A6"/>
    <mergeCell ref="B4:B6"/>
    <mergeCell ref="C4:C6"/>
    <mergeCell ref="D4:D6"/>
    <mergeCell ref="E4:E6"/>
    <mergeCell ref="F4:F6"/>
    <mergeCell ref="G4:G6"/>
    <mergeCell ref="H4:H6"/>
    <mergeCell ref="I4:I6"/>
  </mergeCells>
  <printOptions horizontalCentered="1"/>
  <pageMargins left="0" right="0" top="0.15748031496062992" bottom="0.15748031496062992" header="0.11811023622047245" footer="0.11811023622047245"/>
  <pageSetup paperSize="14" scale="18" fitToWidth="0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W144"/>
  <sheetViews>
    <sheetView view="pageBreakPreview" zoomScale="70" zoomScaleNormal="100" zoomScaleSheetLayoutView="70" zoomScalePageLayoutView="55" workbookViewId="0">
      <selection activeCell="A95" sqref="A95:D95"/>
    </sheetView>
  </sheetViews>
  <sheetFormatPr defaultRowHeight="15.75"/>
  <cols>
    <col min="1" max="1" width="4.25" style="4" customWidth="1"/>
    <col min="2" max="2" width="36.25" style="144" customWidth="1"/>
    <col min="3" max="3" width="19.25" customWidth="1"/>
    <col min="4" max="4" width="28.75" customWidth="1"/>
    <col min="5" max="5" width="20" customWidth="1"/>
    <col min="6" max="6" width="14.625" customWidth="1"/>
    <col min="7" max="7" width="23.125" style="112" customWidth="1"/>
    <col min="8" max="8" width="22.5" style="112" customWidth="1"/>
    <col min="9" max="9" width="19.25" customWidth="1"/>
    <col min="10" max="10" width="60.625" customWidth="1"/>
    <col min="11" max="11" width="24" customWidth="1"/>
    <col min="12" max="12" width="17.5" customWidth="1"/>
    <col min="13" max="13" width="19.375" style="148" customWidth="1"/>
    <col min="14" max="14" width="17.5" style="148" customWidth="1"/>
    <col min="15" max="15" width="16.125" style="144" customWidth="1"/>
    <col min="16" max="16" width="14.25" customWidth="1"/>
    <col min="17" max="17" width="12.125" customWidth="1"/>
    <col min="18" max="18" width="15.875" customWidth="1"/>
    <col min="19" max="19" width="18.625" customWidth="1"/>
    <col min="21" max="21" width="8.75" customWidth="1"/>
    <col min="22" max="22" width="20.125" style="144" customWidth="1"/>
  </cols>
  <sheetData>
    <row r="2" spans="1:23" ht="29.25" customHeight="1">
      <c r="A2" s="1" t="s">
        <v>303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3" ht="22.5">
      <c r="A3" s="3"/>
      <c r="B3" s="145"/>
      <c r="C3" s="4"/>
      <c r="D3" s="4"/>
      <c r="E3" s="4"/>
      <c r="F3" s="4"/>
      <c r="G3" s="146"/>
      <c r="H3" s="146"/>
      <c r="I3" s="4"/>
      <c r="J3" s="4"/>
      <c r="K3" s="4"/>
      <c r="L3" s="4"/>
      <c r="M3" s="147"/>
      <c r="N3" s="147"/>
      <c r="O3" s="145"/>
      <c r="P3" s="4"/>
      <c r="Q3" s="4"/>
      <c r="R3" s="4"/>
      <c r="S3" s="4"/>
      <c r="T3" s="4"/>
      <c r="U3" s="4"/>
    </row>
    <row r="4" spans="1:23" ht="21.75" customHeight="1"/>
    <row r="5" spans="1:23" ht="23.25" customHeight="1">
      <c r="A5" s="5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149" t="s">
        <v>7</v>
      </c>
      <c r="H5" s="149" t="s">
        <v>8</v>
      </c>
      <c r="I5" s="5" t="s">
        <v>9</v>
      </c>
      <c r="J5" s="5" t="s">
        <v>10</v>
      </c>
      <c r="K5" s="5" t="s">
        <v>11</v>
      </c>
      <c r="L5" s="5" t="s">
        <v>12</v>
      </c>
      <c r="M5" s="6" t="s">
        <v>13</v>
      </c>
      <c r="N5" s="7"/>
      <c r="O5" s="7"/>
      <c r="P5" s="7"/>
      <c r="Q5" s="7"/>
      <c r="R5" s="7"/>
      <c r="S5" s="8"/>
      <c r="T5" s="6" t="s">
        <v>14</v>
      </c>
      <c r="U5" s="8"/>
      <c r="V5" s="150" t="s">
        <v>15</v>
      </c>
    </row>
    <row r="6" spans="1:23" ht="49.5" customHeight="1">
      <c r="A6" s="10"/>
      <c r="B6" s="10"/>
      <c r="C6" s="10"/>
      <c r="D6" s="10"/>
      <c r="E6" s="10"/>
      <c r="F6" s="10"/>
      <c r="G6" s="151"/>
      <c r="H6" s="151"/>
      <c r="I6" s="10"/>
      <c r="J6" s="10"/>
      <c r="K6" s="10"/>
      <c r="L6" s="10"/>
      <c r="M6" s="152" t="s">
        <v>16</v>
      </c>
      <c r="N6" s="152" t="s">
        <v>17</v>
      </c>
      <c r="O6" s="5" t="s">
        <v>18</v>
      </c>
      <c r="P6" s="5" t="s">
        <v>19</v>
      </c>
      <c r="Q6" s="5" t="s">
        <v>20</v>
      </c>
      <c r="R6" s="5" t="s">
        <v>21</v>
      </c>
      <c r="S6" s="5" t="s">
        <v>22</v>
      </c>
      <c r="T6" s="6" t="s">
        <v>23</v>
      </c>
      <c r="U6" s="8"/>
      <c r="V6" s="150"/>
    </row>
    <row r="7" spans="1:23" ht="17.25" customHeight="1">
      <c r="A7" s="11"/>
      <c r="B7" s="11"/>
      <c r="C7" s="11"/>
      <c r="D7" s="11"/>
      <c r="E7" s="11"/>
      <c r="F7" s="11"/>
      <c r="G7" s="153"/>
      <c r="H7" s="153"/>
      <c r="I7" s="11"/>
      <c r="J7" s="11"/>
      <c r="K7" s="11"/>
      <c r="L7" s="11"/>
      <c r="M7" s="154"/>
      <c r="N7" s="154"/>
      <c r="O7" s="11"/>
      <c r="P7" s="11"/>
      <c r="Q7" s="11"/>
      <c r="R7" s="11"/>
      <c r="S7" s="11"/>
      <c r="T7" s="12" t="s">
        <v>24</v>
      </c>
      <c r="U7" s="13" t="s">
        <v>25</v>
      </c>
      <c r="V7" s="150"/>
    </row>
    <row r="8" spans="1:23" ht="26.25" customHeight="1">
      <c r="A8" s="14" t="s">
        <v>411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6"/>
    </row>
    <row r="9" spans="1:23" ht="74.25" customHeight="1">
      <c r="A9" s="17">
        <v>1</v>
      </c>
      <c r="B9" s="18" t="s">
        <v>412</v>
      </c>
      <c r="C9" s="155">
        <v>45693848</v>
      </c>
      <c r="D9" s="20" t="s">
        <v>413</v>
      </c>
      <c r="E9" s="37">
        <v>24721420</v>
      </c>
      <c r="F9" s="22" t="s">
        <v>279</v>
      </c>
      <c r="G9" s="156">
        <v>13543000</v>
      </c>
      <c r="H9" s="157">
        <v>13543000</v>
      </c>
      <c r="I9" s="24" t="s">
        <v>30</v>
      </c>
      <c r="J9" s="52" t="s">
        <v>414</v>
      </c>
      <c r="K9" s="24" t="s">
        <v>30</v>
      </c>
      <c r="L9" s="24" t="s">
        <v>30</v>
      </c>
      <c r="M9" s="158">
        <v>45366</v>
      </c>
      <c r="N9" s="159">
        <v>45384</v>
      </c>
      <c r="O9" s="25" t="s">
        <v>415</v>
      </c>
      <c r="P9" s="24" t="s">
        <v>30</v>
      </c>
      <c r="Q9" s="24" t="s">
        <v>30</v>
      </c>
      <c r="R9" s="25">
        <v>45426</v>
      </c>
      <c r="S9" s="26" t="s">
        <v>35</v>
      </c>
      <c r="T9" s="23">
        <v>76</v>
      </c>
      <c r="U9" s="17" t="s">
        <v>314</v>
      </c>
      <c r="V9" s="18" t="s">
        <v>357</v>
      </c>
    </row>
    <row r="10" spans="1:23" ht="74.25" customHeight="1">
      <c r="A10" s="17">
        <v>2</v>
      </c>
      <c r="B10" s="18" t="s">
        <v>412</v>
      </c>
      <c r="C10" s="160"/>
      <c r="D10" s="20" t="s">
        <v>413</v>
      </c>
      <c r="E10" s="39"/>
      <c r="F10" s="22" t="s">
        <v>279</v>
      </c>
      <c r="G10" s="156">
        <v>1980000</v>
      </c>
      <c r="H10" s="157">
        <v>1980000</v>
      </c>
      <c r="I10" s="24" t="s">
        <v>30</v>
      </c>
      <c r="J10" s="52" t="s">
        <v>416</v>
      </c>
      <c r="K10" s="24" t="s">
        <v>30</v>
      </c>
      <c r="L10" s="24" t="s">
        <v>30</v>
      </c>
      <c r="M10" s="158">
        <v>45379</v>
      </c>
      <c r="N10" s="159">
        <v>45384</v>
      </c>
      <c r="O10" s="25" t="s">
        <v>415</v>
      </c>
      <c r="P10" s="24" t="s">
        <v>30</v>
      </c>
      <c r="Q10" s="24" t="s">
        <v>30</v>
      </c>
      <c r="R10" s="25">
        <v>45426</v>
      </c>
      <c r="S10" s="26" t="s">
        <v>35</v>
      </c>
      <c r="T10" s="23">
        <v>2</v>
      </c>
      <c r="U10" s="17" t="s">
        <v>314</v>
      </c>
      <c r="V10" s="18" t="s">
        <v>357</v>
      </c>
    </row>
    <row r="11" spans="1:23" ht="74.25" customHeight="1">
      <c r="A11" s="17">
        <v>3</v>
      </c>
      <c r="B11" s="18" t="s">
        <v>412</v>
      </c>
      <c r="C11" s="160"/>
      <c r="D11" s="20" t="s">
        <v>413</v>
      </c>
      <c r="E11" s="37">
        <v>40321420</v>
      </c>
      <c r="F11" s="22" t="s">
        <v>279</v>
      </c>
      <c r="G11" s="156">
        <v>200000</v>
      </c>
      <c r="H11" s="157">
        <v>200000</v>
      </c>
      <c r="I11" s="24"/>
      <c r="J11" s="52" t="s">
        <v>417</v>
      </c>
      <c r="K11" s="24"/>
      <c r="L11" s="24"/>
      <c r="M11" s="158" t="s">
        <v>418</v>
      </c>
      <c r="N11" s="158">
        <v>45568</v>
      </c>
      <c r="O11" s="25" t="s">
        <v>419</v>
      </c>
      <c r="P11" s="24"/>
      <c r="Q11" s="24"/>
      <c r="R11" s="25">
        <v>45575</v>
      </c>
      <c r="S11" s="26" t="s">
        <v>35</v>
      </c>
      <c r="T11" s="23">
        <v>2</v>
      </c>
      <c r="U11" s="17" t="s">
        <v>314</v>
      </c>
      <c r="V11" s="18" t="s">
        <v>357</v>
      </c>
    </row>
    <row r="12" spans="1:23" ht="74.25" customHeight="1">
      <c r="A12" s="17">
        <v>4</v>
      </c>
      <c r="B12" s="18" t="s">
        <v>412</v>
      </c>
      <c r="C12" s="161"/>
      <c r="D12" s="20" t="s">
        <v>413</v>
      </c>
      <c r="E12" s="39"/>
      <c r="F12" s="22" t="s">
        <v>279</v>
      </c>
      <c r="G12" s="156">
        <v>16485720</v>
      </c>
      <c r="H12" s="157">
        <v>14400000</v>
      </c>
      <c r="I12" s="24"/>
      <c r="J12" s="52" t="s">
        <v>420</v>
      </c>
      <c r="K12" s="24"/>
      <c r="L12" s="24"/>
      <c r="M12" s="158" t="s">
        <v>418</v>
      </c>
      <c r="N12" s="158">
        <v>45573</v>
      </c>
      <c r="O12" s="25" t="s">
        <v>419</v>
      </c>
      <c r="P12" s="24"/>
      <c r="Q12" s="24"/>
      <c r="R12" s="25">
        <v>45590</v>
      </c>
      <c r="S12" s="26" t="s">
        <v>35</v>
      </c>
      <c r="T12" s="23">
        <v>22</v>
      </c>
      <c r="U12" s="17" t="s">
        <v>314</v>
      </c>
      <c r="V12" s="18" t="s">
        <v>421</v>
      </c>
    </row>
    <row r="13" spans="1:23" ht="32.25" customHeight="1">
      <c r="A13" s="27" t="s">
        <v>38</v>
      </c>
      <c r="B13" s="27"/>
      <c r="C13" s="27"/>
      <c r="D13" s="27"/>
      <c r="E13" s="28">
        <f>E9</f>
        <v>24721420</v>
      </c>
      <c r="F13" s="29"/>
      <c r="G13" s="162">
        <f>G9</f>
        <v>13543000</v>
      </c>
      <c r="H13" s="162">
        <f>SUM(H9:H12)</f>
        <v>30123000</v>
      </c>
      <c r="I13" s="24" t="s">
        <v>30</v>
      </c>
      <c r="J13" s="30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2"/>
    </row>
    <row r="14" spans="1:23" ht="32.25" customHeight="1">
      <c r="A14" s="14" t="s">
        <v>422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6"/>
    </row>
    <row r="15" spans="1:23" ht="64.5" customHeight="1">
      <c r="A15" s="17">
        <v>5</v>
      </c>
      <c r="B15" s="18" t="s">
        <v>412</v>
      </c>
      <c r="C15" s="155">
        <v>45693848</v>
      </c>
      <c r="D15" s="33" t="s">
        <v>423</v>
      </c>
      <c r="E15" s="37">
        <v>1888186000</v>
      </c>
      <c r="F15" s="22" t="s">
        <v>424</v>
      </c>
      <c r="G15" s="157">
        <v>7000000</v>
      </c>
      <c r="H15" s="157">
        <v>7000000</v>
      </c>
      <c r="I15" s="24" t="s">
        <v>30</v>
      </c>
      <c r="J15" s="52" t="s">
        <v>425</v>
      </c>
      <c r="K15" s="24" t="s">
        <v>30</v>
      </c>
      <c r="L15" s="24" t="s">
        <v>30</v>
      </c>
      <c r="M15" s="158">
        <v>45364</v>
      </c>
      <c r="N15" s="158">
        <v>45383</v>
      </c>
      <c r="O15" s="25" t="s">
        <v>415</v>
      </c>
      <c r="P15" s="24" t="s">
        <v>30</v>
      </c>
      <c r="Q15" s="24" t="s">
        <v>30</v>
      </c>
      <c r="R15" s="25">
        <v>45426</v>
      </c>
      <c r="S15" s="26" t="s">
        <v>35</v>
      </c>
      <c r="T15" s="23">
        <v>3</v>
      </c>
      <c r="U15" s="17" t="s">
        <v>314</v>
      </c>
      <c r="V15" s="18" t="s">
        <v>357</v>
      </c>
      <c r="W15" s="163"/>
    </row>
    <row r="16" spans="1:23" ht="64.5" customHeight="1">
      <c r="A16" s="17">
        <v>6</v>
      </c>
      <c r="B16" s="18" t="s">
        <v>412</v>
      </c>
      <c r="C16" s="160"/>
      <c r="D16" s="33" t="s">
        <v>423</v>
      </c>
      <c r="E16" s="38"/>
      <c r="F16" s="22" t="s">
        <v>424</v>
      </c>
      <c r="G16" s="157">
        <v>2024000</v>
      </c>
      <c r="H16" s="157">
        <v>2224000</v>
      </c>
      <c r="I16" s="164" t="s">
        <v>30</v>
      </c>
      <c r="J16" s="52" t="s">
        <v>426</v>
      </c>
      <c r="K16" s="24" t="s">
        <v>30</v>
      </c>
      <c r="L16" s="24" t="s">
        <v>30</v>
      </c>
      <c r="M16" s="158">
        <v>45366</v>
      </c>
      <c r="N16" s="158">
        <v>45383</v>
      </c>
      <c r="O16" s="25" t="s">
        <v>415</v>
      </c>
      <c r="P16" s="24" t="s">
        <v>30</v>
      </c>
      <c r="Q16" s="24" t="s">
        <v>30</v>
      </c>
      <c r="R16" s="25">
        <v>45411</v>
      </c>
      <c r="S16" s="26" t="s">
        <v>35</v>
      </c>
      <c r="T16" s="23">
        <v>2</v>
      </c>
      <c r="U16" s="17" t="s">
        <v>314</v>
      </c>
      <c r="V16" s="18" t="s">
        <v>140</v>
      </c>
      <c r="W16" s="163"/>
    </row>
    <row r="17" spans="1:23" ht="64.5" customHeight="1">
      <c r="A17" s="17">
        <v>7</v>
      </c>
      <c r="B17" s="18" t="s">
        <v>412</v>
      </c>
      <c r="C17" s="160"/>
      <c r="D17" s="33" t="s">
        <v>423</v>
      </c>
      <c r="E17" s="38"/>
      <c r="F17" s="22" t="s">
        <v>424</v>
      </c>
      <c r="G17" s="157">
        <v>82138732</v>
      </c>
      <c r="H17" s="157">
        <v>91234000</v>
      </c>
      <c r="I17" s="164" t="s">
        <v>30</v>
      </c>
      <c r="J17" s="52" t="s">
        <v>427</v>
      </c>
      <c r="K17" s="24" t="s">
        <v>30</v>
      </c>
      <c r="L17" s="24" t="s">
        <v>30</v>
      </c>
      <c r="M17" s="158">
        <v>45370</v>
      </c>
      <c r="N17" s="158">
        <v>45384</v>
      </c>
      <c r="O17" s="25" t="s">
        <v>415</v>
      </c>
      <c r="P17" s="24" t="s">
        <v>30</v>
      </c>
      <c r="Q17" s="24" t="s">
        <v>30</v>
      </c>
      <c r="R17" s="25">
        <v>45408</v>
      </c>
      <c r="S17" s="26" t="s">
        <v>35</v>
      </c>
      <c r="T17" s="23">
        <v>13</v>
      </c>
      <c r="U17" s="17" t="s">
        <v>314</v>
      </c>
      <c r="V17" s="18" t="s">
        <v>428</v>
      </c>
      <c r="W17" s="163"/>
    </row>
    <row r="18" spans="1:23" ht="64.5" customHeight="1">
      <c r="A18" s="17">
        <v>8</v>
      </c>
      <c r="B18" s="18" t="s">
        <v>412</v>
      </c>
      <c r="C18" s="160"/>
      <c r="D18" s="33" t="s">
        <v>423</v>
      </c>
      <c r="E18" s="38"/>
      <c r="F18" s="22" t="s">
        <v>424</v>
      </c>
      <c r="G18" s="157">
        <v>4901600</v>
      </c>
      <c r="H18" s="157">
        <v>4600000</v>
      </c>
      <c r="I18" s="164" t="s">
        <v>30</v>
      </c>
      <c r="J18" s="52" t="s">
        <v>429</v>
      </c>
      <c r="K18" s="24" t="s">
        <v>30</v>
      </c>
      <c r="L18" s="24" t="s">
        <v>30</v>
      </c>
      <c r="M18" s="158">
        <v>45370</v>
      </c>
      <c r="N18" s="158">
        <v>45383</v>
      </c>
      <c r="O18" s="25" t="s">
        <v>415</v>
      </c>
      <c r="P18" s="24" t="s">
        <v>30</v>
      </c>
      <c r="Q18" s="24" t="s">
        <v>30</v>
      </c>
      <c r="R18" s="25">
        <v>45440</v>
      </c>
      <c r="S18" s="26" t="s">
        <v>35</v>
      </c>
      <c r="T18" s="23">
        <v>2</v>
      </c>
      <c r="U18" s="17" t="s">
        <v>314</v>
      </c>
      <c r="V18" s="18" t="s">
        <v>430</v>
      </c>
      <c r="W18" s="163"/>
    </row>
    <row r="19" spans="1:23" ht="64.5" customHeight="1">
      <c r="A19" s="17">
        <v>9</v>
      </c>
      <c r="B19" s="18" t="s">
        <v>412</v>
      </c>
      <c r="C19" s="160"/>
      <c r="D19" s="33" t="s">
        <v>423</v>
      </c>
      <c r="E19" s="38"/>
      <c r="F19" s="22" t="s">
        <v>424</v>
      </c>
      <c r="G19" s="157">
        <v>21494040</v>
      </c>
      <c r="H19" s="157">
        <v>23053590</v>
      </c>
      <c r="I19" s="164" t="s">
        <v>30</v>
      </c>
      <c r="J19" s="52" t="s">
        <v>431</v>
      </c>
      <c r="K19" s="24" t="s">
        <v>30</v>
      </c>
      <c r="L19" s="24" t="s">
        <v>30</v>
      </c>
      <c r="M19" s="158">
        <v>45370</v>
      </c>
      <c r="N19" s="158">
        <v>45385</v>
      </c>
      <c r="O19" s="25" t="s">
        <v>415</v>
      </c>
      <c r="P19" s="24" t="s">
        <v>30</v>
      </c>
      <c r="Q19" s="24" t="s">
        <v>30</v>
      </c>
      <c r="R19" s="25">
        <v>45441</v>
      </c>
      <c r="S19" s="26" t="s">
        <v>35</v>
      </c>
      <c r="T19" s="23">
        <v>1</v>
      </c>
      <c r="U19" s="17" t="s">
        <v>314</v>
      </c>
      <c r="V19" s="18" t="s">
        <v>432</v>
      </c>
      <c r="W19" s="163"/>
    </row>
    <row r="20" spans="1:23" ht="64.5" customHeight="1">
      <c r="A20" s="17">
        <v>10</v>
      </c>
      <c r="B20" s="18" t="s">
        <v>412</v>
      </c>
      <c r="C20" s="160"/>
      <c r="D20" s="33" t="s">
        <v>423</v>
      </c>
      <c r="E20" s="38"/>
      <c r="F20" s="22" t="s">
        <v>424</v>
      </c>
      <c r="G20" s="157">
        <v>1259823</v>
      </c>
      <c r="H20" s="157">
        <v>1309823</v>
      </c>
      <c r="I20" s="164" t="s">
        <v>30</v>
      </c>
      <c r="J20" s="52" t="s">
        <v>433</v>
      </c>
      <c r="K20" s="24" t="s">
        <v>30</v>
      </c>
      <c r="L20" s="24" t="s">
        <v>30</v>
      </c>
      <c r="M20" s="158">
        <v>45378</v>
      </c>
      <c r="N20" s="158">
        <v>45407</v>
      </c>
      <c r="O20" s="25" t="s">
        <v>415</v>
      </c>
      <c r="P20" s="24" t="s">
        <v>30</v>
      </c>
      <c r="Q20" s="24" t="s">
        <v>30</v>
      </c>
      <c r="R20" s="25">
        <v>45434</v>
      </c>
      <c r="S20" s="26" t="s">
        <v>35</v>
      </c>
      <c r="T20" s="23">
        <v>1</v>
      </c>
      <c r="U20" s="17" t="s">
        <v>314</v>
      </c>
      <c r="V20" s="18" t="s">
        <v>434</v>
      </c>
      <c r="W20" s="163"/>
    </row>
    <row r="21" spans="1:23" ht="64.5" customHeight="1">
      <c r="A21" s="17">
        <v>11</v>
      </c>
      <c r="B21" s="18" t="s">
        <v>412</v>
      </c>
      <c r="C21" s="160"/>
      <c r="D21" s="33" t="s">
        <v>423</v>
      </c>
      <c r="E21" s="38"/>
      <c r="F21" s="22" t="s">
        <v>424</v>
      </c>
      <c r="G21" s="157">
        <v>696960000</v>
      </c>
      <c r="H21" s="157">
        <v>650000000</v>
      </c>
      <c r="I21" s="164" t="s">
        <v>30</v>
      </c>
      <c r="J21" s="52" t="s">
        <v>435</v>
      </c>
      <c r="K21" s="24" t="s">
        <v>30</v>
      </c>
      <c r="L21" s="24" t="s">
        <v>30</v>
      </c>
      <c r="M21" s="158">
        <v>45404</v>
      </c>
      <c r="N21" s="158">
        <v>45418</v>
      </c>
      <c r="O21" s="25" t="s">
        <v>436</v>
      </c>
      <c r="P21" s="24" t="s">
        <v>30</v>
      </c>
      <c r="Q21" s="24" t="s">
        <v>30</v>
      </c>
      <c r="R21" s="25">
        <v>45450</v>
      </c>
      <c r="S21" s="26" t="s">
        <v>35</v>
      </c>
      <c r="T21" s="23">
        <v>18</v>
      </c>
      <c r="U21" s="17" t="s">
        <v>314</v>
      </c>
      <c r="V21" s="18" t="s">
        <v>437</v>
      </c>
      <c r="W21" s="163"/>
    </row>
    <row r="22" spans="1:23" ht="64.5" customHeight="1">
      <c r="A22" s="17">
        <v>12</v>
      </c>
      <c r="B22" s="18" t="s">
        <v>412</v>
      </c>
      <c r="C22" s="160"/>
      <c r="D22" s="33" t="s">
        <v>423</v>
      </c>
      <c r="E22" s="38"/>
      <c r="F22" s="22" t="s">
        <v>424</v>
      </c>
      <c r="G22" s="157">
        <v>120684460</v>
      </c>
      <c r="H22" s="157">
        <v>120684460</v>
      </c>
      <c r="I22" s="164" t="s">
        <v>30</v>
      </c>
      <c r="J22" s="52" t="s">
        <v>438</v>
      </c>
      <c r="K22" s="24" t="s">
        <v>30</v>
      </c>
      <c r="L22" s="24" t="s">
        <v>30</v>
      </c>
      <c r="M22" s="158">
        <v>45408</v>
      </c>
      <c r="N22" s="158">
        <v>45418</v>
      </c>
      <c r="O22" s="25" t="s">
        <v>436</v>
      </c>
      <c r="P22" s="24" t="s">
        <v>30</v>
      </c>
      <c r="Q22" s="24" t="s">
        <v>30</v>
      </c>
      <c r="R22" s="25">
        <v>45463</v>
      </c>
      <c r="S22" s="26" t="s">
        <v>35</v>
      </c>
      <c r="T22" s="23">
        <v>6</v>
      </c>
      <c r="U22" s="17" t="s">
        <v>314</v>
      </c>
      <c r="V22" s="18" t="s">
        <v>357</v>
      </c>
      <c r="W22" s="163"/>
    </row>
    <row r="23" spans="1:23" ht="64.5" customHeight="1">
      <c r="A23" s="17">
        <v>13</v>
      </c>
      <c r="B23" s="18" t="s">
        <v>412</v>
      </c>
      <c r="C23" s="160"/>
      <c r="D23" s="33" t="s">
        <v>423</v>
      </c>
      <c r="E23" s="38"/>
      <c r="F23" s="22" t="s">
        <v>424</v>
      </c>
      <c r="G23" s="157">
        <v>28628000</v>
      </c>
      <c r="H23" s="157">
        <v>30628000</v>
      </c>
      <c r="I23" s="164" t="s">
        <v>30</v>
      </c>
      <c r="J23" s="52" t="s">
        <v>439</v>
      </c>
      <c r="K23" s="24" t="s">
        <v>30</v>
      </c>
      <c r="L23" s="24" t="s">
        <v>30</v>
      </c>
      <c r="M23" s="158">
        <v>45404</v>
      </c>
      <c r="N23" s="158">
        <v>45412</v>
      </c>
      <c r="O23" s="25" t="s">
        <v>415</v>
      </c>
      <c r="P23" s="24" t="s">
        <v>30</v>
      </c>
      <c r="Q23" s="24" t="s">
        <v>30</v>
      </c>
      <c r="R23" s="25">
        <v>45450</v>
      </c>
      <c r="S23" s="26" t="s">
        <v>35</v>
      </c>
      <c r="T23" s="23">
        <v>4</v>
      </c>
      <c r="U23" s="17" t="s">
        <v>314</v>
      </c>
      <c r="V23" s="18" t="s">
        <v>440</v>
      </c>
      <c r="W23" s="163"/>
    </row>
    <row r="24" spans="1:23" ht="64.5" customHeight="1">
      <c r="A24" s="17">
        <v>14</v>
      </c>
      <c r="B24" s="18" t="s">
        <v>412</v>
      </c>
      <c r="C24" s="160"/>
      <c r="D24" s="33" t="s">
        <v>423</v>
      </c>
      <c r="E24" s="38"/>
      <c r="F24" s="22" t="s">
        <v>424</v>
      </c>
      <c r="G24" s="157">
        <v>24550000</v>
      </c>
      <c r="H24" s="157">
        <v>26250000</v>
      </c>
      <c r="I24" s="164" t="s">
        <v>30</v>
      </c>
      <c r="J24" s="52" t="s">
        <v>441</v>
      </c>
      <c r="K24" s="24" t="s">
        <v>30</v>
      </c>
      <c r="L24" s="24" t="s">
        <v>30</v>
      </c>
      <c r="M24" s="158">
        <v>45404</v>
      </c>
      <c r="N24" s="158">
        <v>45414</v>
      </c>
      <c r="O24" s="25" t="s">
        <v>442</v>
      </c>
      <c r="P24" s="24" t="s">
        <v>30</v>
      </c>
      <c r="Q24" s="24" t="s">
        <v>30</v>
      </c>
      <c r="R24" s="25">
        <v>45471</v>
      </c>
      <c r="S24" s="26" t="s">
        <v>35</v>
      </c>
      <c r="T24" s="23">
        <v>1</v>
      </c>
      <c r="U24" s="17" t="s">
        <v>314</v>
      </c>
      <c r="V24" s="18" t="s">
        <v>443</v>
      </c>
      <c r="W24" s="163"/>
    </row>
    <row r="25" spans="1:23" ht="64.5" customHeight="1">
      <c r="A25" s="17">
        <v>15</v>
      </c>
      <c r="B25" s="18" t="s">
        <v>412</v>
      </c>
      <c r="C25" s="160"/>
      <c r="D25" s="33" t="s">
        <v>423</v>
      </c>
      <c r="E25" s="38"/>
      <c r="F25" s="22" t="s">
        <v>424</v>
      </c>
      <c r="G25" s="157">
        <v>42300000</v>
      </c>
      <c r="H25" s="157">
        <v>40300000</v>
      </c>
      <c r="I25" s="164" t="s">
        <v>30</v>
      </c>
      <c r="J25" s="52" t="s">
        <v>444</v>
      </c>
      <c r="K25" s="24" t="s">
        <v>30</v>
      </c>
      <c r="L25" s="24" t="s">
        <v>30</v>
      </c>
      <c r="M25" s="158">
        <v>45411</v>
      </c>
      <c r="N25" s="158">
        <v>45447</v>
      </c>
      <c r="O25" s="25" t="s">
        <v>445</v>
      </c>
      <c r="P25" s="24" t="s">
        <v>30</v>
      </c>
      <c r="Q25" s="24" t="s">
        <v>30</v>
      </c>
      <c r="R25" s="25">
        <v>45544</v>
      </c>
      <c r="S25" s="26" t="s">
        <v>35</v>
      </c>
      <c r="T25" s="23">
        <v>1</v>
      </c>
      <c r="U25" s="17" t="s">
        <v>314</v>
      </c>
      <c r="V25" s="18" t="s">
        <v>446</v>
      </c>
      <c r="W25" s="163"/>
    </row>
    <row r="26" spans="1:23" ht="64.5" customHeight="1">
      <c r="A26" s="17">
        <v>16</v>
      </c>
      <c r="B26" s="18" t="s">
        <v>412</v>
      </c>
      <c r="C26" s="160"/>
      <c r="D26" s="33" t="s">
        <v>423</v>
      </c>
      <c r="E26" s="38"/>
      <c r="F26" s="22" t="s">
        <v>424</v>
      </c>
      <c r="G26" s="157">
        <v>4500000</v>
      </c>
      <c r="H26" s="157">
        <v>5000000</v>
      </c>
      <c r="I26" s="164" t="s">
        <v>30</v>
      </c>
      <c r="J26" s="52" t="s">
        <v>447</v>
      </c>
      <c r="K26" s="24" t="s">
        <v>30</v>
      </c>
      <c r="L26" s="24" t="s">
        <v>30</v>
      </c>
      <c r="M26" s="158">
        <v>45420</v>
      </c>
      <c r="N26" s="158">
        <v>45440</v>
      </c>
      <c r="O26" s="25" t="s">
        <v>442</v>
      </c>
      <c r="P26" s="24" t="s">
        <v>30</v>
      </c>
      <c r="Q26" s="24" t="s">
        <v>30</v>
      </c>
      <c r="R26" s="25">
        <v>45446</v>
      </c>
      <c r="S26" s="26" t="s">
        <v>35</v>
      </c>
      <c r="T26" s="23">
        <v>1</v>
      </c>
      <c r="U26" s="17" t="s">
        <v>314</v>
      </c>
      <c r="V26" s="18" t="s">
        <v>448</v>
      </c>
      <c r="W26" s="163"/>
    </row>
    <row r="27" spans="1:23" ht="64.5" customHeight="1">
      <c r="A27" s="17">
        <v>17</v>
      </c>
      <c r="B27" s="18" t="s">
        <v>412</v>
      </c>
      <c r="C27" s="160"/>
      <c r="D27" s="33" t="s">
        <v>423</v>
      </c>
      <c r="E27" s="38"/>
      <c r="F27" s="22" t="s">
        <v>424</v>
      </c>
      <c r="G27" s="157">
        <v>127400000</v>
      </c>
      <c r="H27" s="157">
        <v>128240000</v>
      </c>
      <c r="I27" s="164" t="s">
        <v>30</v>
      </c>
      <c r="J27" s="52" t="s">
        <v>449</v>
      </c>
      <c r="K27" s="24" t="s">
        <v>30</v>
      </c>
      <c r="L27" s="24" t="s">
        <v>30</v>
      </c>
      <c r="M27" s="158">
        <v>45518</v>
      </c>
      <c r="N27" s="158">
        <v>45532</v>
      </c>
      <c r="O27" s="25" t="s">
        <v>450</v>
      </c>
      <c r="P27" s="24" t="s">
        <v>30</v>
      </c>
      <c r="Q27" s="24" t="s">
        <v>30</v>
      </c>
      <c r="R27" s="25">
        <v>45572</v>
      </c>
      <c r="S27" s="26" t="s">
        <v>35</v>
      </c>
      <c r="T27" s="23">
        <v>7</v>
      </c>
      <c r="U27" s="17" t="s">
        <v>314</v>
      </c>
      <c r="V27" s="18" t="s">
        <v>451</v>
      </c>
      <c r="W27" s="163"/>
    </row>
    <row r="28" spans="1:23" ht="64.5" customHeight="1">
      <c r="A28" s="17">
        <v>18</v>
      </c>
      <c r="B28" s="18" t="s">
        <v>412</v>
      </c>
      <c r="C28" s="160"/>
      <c r="D28" s="33" t="s">
        <v>423</v>
      </c>
      <c r="E28" s="39"/>
      <c r="F28" s="22" t="s">
        <v>424</v>
      </c>
      <c r="G28" s="157">
        <v>459000000</v>
      </c>
      <c r="H28" s="157">
        <v>464000000</v>
      </c>
      <c r="I28" s="164"/>
      <c r="J28" s="52" t="s">
        <v>452</v>
      </c>
      <c r="K28" s="24"/>
      <c r="L28" s="24"/>
      <c r="M28" s="158">
        <v>45518</v>
      </c>
      <c r="N28" s="158">
        <v>45534</v>
      </c>
      <c r="O28" s="25" t="s">
        <v>450</v>
      </c>
      <c r="P28" s="24" t="s">
        <v>30</v>
      </c>
      <c r="Q28" s="24" t="s">
        <v>30</v>
      </c>
      <c r="R28" s="25">
        <v>45586</v>
      </c>
      <c r="S28" s="26" t="s">
        <v>35</v>
      </c>
      <c r="T28" s="23">
        <v>1</v>
      </c>
      <c r="U28" s="17" t="s">
        <v>314</v>
      </c>
      <c r="V28" s="18" t="s">
        <v>453</v>
      </c>
      <c r="W28" s="163"/>
    </row>
    <row r="29" spans="1:23" ht="64.5" customHeight="1">
      <c r="A29" s="17">
        <v>19</v>
      </c>
      <c r="B29" s="18" t="s">
        <v>412</v>
      </c>
      <c r="C29" s="160"/>
      <c r="D29" s="33" t="s">
        <v>423</v>
      </c>
      <c r="E29" s="23"/>
      <c r="F29" s="17" t="s">
        <v>424</v>
      </c>
      <c r="G29" s="157">
        <v>20000000</v>
      </c>
      <c r="H29" s="157">
        <v>20600000</v>
      </c>
      <c r="I29" s="24"/>
      <c r="J29" s="52" t="s">
        <v>454</v>
      </c>
      <c r="K29" s="24"/>
      <c r="L29" s="24"/>
      <c r="M29" s="158">
        <v>45536</v>
      </c>
      <c r="N29" s="158">
        <v>45546</v>
      </c>
      <c r="O29" s="25" t="s">
        <v>455</v>
      </c>
      <c r="P29" s="24"/>
      <c r="Q29" s="24"/>
      <c r="R29" s="25">
        <v>45573</v>
      </c>
      <c r="S29" s="26" t="s">
        <v>35</v>
      </c>
      <c r="T29" s="23">
        <v>1</v>
      </c>
      <c r="U29" s="17" t="s">
        <v>314</v>
      </c>
      <c r="V29" s="18" t="s">
        <v>456</v>
      </c>
      <c r="W29" s="163"/>
    </row>
    <row r="30" spans="1:23" ht="64.5" customHeight="1">
      <c r="A30" s="17">
        <v>20</v>
      </c>
      <c r="B30" s="18" t="s">
        <v>412</v>
      </c>
      <c r="C30" s="160"/>
      <c r="D30" s="33" t="s">
        <v>423</v>
      </c>
      <c r="E30" s="23"/>
      <c r="F30" s="17" t="s">
        <v>424</v>
      </c>
      <c r="G30" s="157">
        <v>12500000</v>
      </c>
      <c r="H30" s="157">
        <v>13100000</v>
      </c>
      <c r="I30" s="24"/>
      <c r="J30" s="52" t="s">
        <v>457</v>
      </c>
      <c r="K30" s="24"/>
      <c r="L30" s="24"/>
      <c r="M30" s="158">
        <v>45536</v>
      </c>
      <c r="N30" s="158">
        <v>45546</v>
      </c>
      <c r="O30" s="25" t="s">
        <v>455</v>
      </c>
      <c r="P30" s="24"/>
      <c r="Q30" s="24"/>
      <c r="R30" s="25">
        <v>45573</v>
      </c>
      <c r="S30" s="26" t="s">
        <v>35</v>
      </c>
      <c r="T30" s="23">
        <v>1</v>
      </c>
      <c r="U30" s="17" t="s">
        <v>314</v>
      </c>
      <c r="V30" s="18" t="s">
        <v>456</v>
      </c>
      <c r="W30" s="163"/>
    </row>
    <row r="31" spans="1:23" ht="64.5" customHeight="1">
      <c r="A31" s="17">
        <v>21</v>
      </c>
      <c r="B31" s="18" t="s">
        <v>412</v>
      </c>
      <c r="C31" s="160"/>
      <c r="D31" s="33" t="s">
        <v>423</v>
      </c>
      <c r="E31" s="23"/>
      <c r="F31" s="17" t="s">
        <v>424</v>
      </c>
      <c r="G31" s="157">
        <v>7500000</v>
      </c>
      <c r="H31" s="157">
        <v>7900000</v>
      </c>
      <c r="I31" s="24"/>
      <c r="J31" s="52" t="s">
        <v>458</v>
      </c>
      <c r="K31" s="24"/>
      <c r="L31" s="24"/>
      <c r="M31" s="158">
        <v>45536</v>
      </c>
      <c r="N31" s="158">
        <v>45568</v>
      </c>
      <c r="O31" s="25" t="s">
        <v>419</v>
      </c>
      <c r="P31" s="24"/>
      <c r="Q31" s="24"/>
      <c r="R31" s="25">
        <v>45581</v>
      </c>
      <c r="S31" s="26" t="s">
        <v>35</v>
      </c>
      <c r="T31" s="23">
        <v>1</v>
      </c>
      <c r="U31" s="17" t="s">
        <v>459</v>
      </c>
      <c r="V31" s="18" t="s">
        <v>460</v>
      </c>
      <c r="W31" s="163"/>
    </row>
    <row r="32" spans="1:23" ht="64.5" customHeight="1">
      <c r="A32" s="17">
        <v>22</v>
      </c>
      <c r="B32" s="18" t="s">
        <v>412</v>
      </c>
      <c r="C32" s="161"/>
      <c r="D32" s="33" t="s">
        <v>423</v>
      </c>
      <c r="E32" s="23">
        <v>1888185980</v>
      </c>
      <c r="F32" s="17" t="s">
        <v>424</v>
      </c>
      <c r="G32" s="157">
        <v>61995000</v>
      </c>
      <c r="H32" s="157">
        <v>61700000</v>
      </c>
      <c r="I32" s="24"/>
      <c r="J32" s="52" t="s">
        <v>461</v>
      </c>
      <c r="K32" s="24"/>
      <c r="L32" s="24"/>
      <c r="M32" s="158" t="s">
        <v>418</v>
      </c>
      <c r="N32" s="158">
        <v>45573</v>
      </c>
      <c r="O32" s="25" t="s">
        <v>419</v>
      </c>
      <c r="P32" s="24"/>
      <c r="Q32" s="24"/>
      <c r="R32" s="25">
        <v>45625</v>
      </c>
      <c r="S32" s="26" t="s">
        <v>35</v>
      </c>
      <c r="T32" s="23">
        <v>1</v>
      </c>
      <c r="U32" s="17" t="s">
        <v>314</v>
      </c>
      <c r="V32" s="18" t="s">
        <v>462</v>
      </c>
      <c r="W32" s="163"/>
    </row>
    <row r="33" spans="1:23" ht="64.5" customHeight="1">
      <c r="A33" s="17">
        <v>23</v>
      </c>
      <c r="B33" s="18" t="s">
        <v>463</v>
      </c>
      <c r="C33" s="165">
        <v>53279478</v>
      </c>
      <c r="D33" s="33" t="s">
        <v>423</v>
      </c>
      <c r="E33" s="23">
        <v>92000000</v>
      </c>
      <c r="F33" s="17" t="s">
        <v>424</v>
      </c>
      <c r="G33" s="166">
        <v>46620000</v>
      </c>
      <c r="H33" s="166">
        <v>46620000</v>
      </c>
      <c r="I33" s="164"/>
      <c r="J33" s="52" t="s">
        <v>464</v>
      </c>
      <c r="K33" s="24"/>
      <c r="L33" s="24"/>
      <c r="M33" s="158" t="s">
        <v>465</v>
      </c>
      <c r="N33" s="158" t="s">
        <v>465</v>
      </c>
      <c r="O33" s="25" t="s">
        <v>466</v>
      </c>
      <c r="P33" s="24"/>
      <c r="Q33" s="24"/>
      <c r="R33" s="25">
        <v>45632</v>
      </c>
      <c r="S33" s="26" t="s">
        <v>35</v>
      </c>
      <c r="T33" s="23">
        <v>1</v>
      </c>
      <c r="U33" s="17" t="s">
        <v>314</v>
      </c>
      <c r="V33" s="18" t="s">
        <v>467</v>
      </c>
      <c r="W33" s="163"/>
    </row>
    <row r="34" spans="1:23" ht="39" customHeight="1">
      <c r="A34" s="27" t="s">
        <v>47</v>
      </c>
      <c r="B34" s="27"/>
      <c r="C34" s="27"/>
      <c r="D34" s="27"/>
      <c r="E34" s="28">
        <f>SUM(E15:E33)</f>
        <v>3868371980</v>
      </c>
      <c r="F34" s="29"/>
      <c r="G34" s="162">
        <f>SUM(G15:G33)</f>
        <v>1771455655</v>
      </c>
      <c r="H34" s="162">
        <f>SUM(H15:H33)</f>
        <v>1744443873</v>
      </c>
      <c r="I34" s="34" t="str">
        <f>I15</f>
        <v>-</v>
      </c>
      <c r="J34" s="30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2"/>
    </row>
    <row r="35" spans="1:23" ht="39" customHeight="1">
      <c r="A35" s="167" t="s">
        <v>468</v>
      </c>
      <c r="B35" s="167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</row>
    <row r="36" spans="1:23" ht="39" customHeight="1">
      <c r="A36" s="17">
        <v>24</v>
      </c>
      <c r="B36" s="18" t="s">
        <v>469</v>
      </c>
      <c r="C36" s="155">
        <v>45693834</v>
      </c>
      <c r="D36" s="17" t="s">
        <v>470</v>
      </c>
      <c r="E36" s="37">
        <v>54593148</v>
      </c>
      <c r="F36" s="23" t="s">
        <v>279</v>
      </c>
      <c r="G36" s="157">
        <v>3425000</v>
      </c>
      <c r="H36" s="157">
        <v>3575000</v>
      </c>
      <c r="I36" s="28" t="s">
        <v>30</v>
      </c>
      <c r="J36" s="52" t="s">
        <v>471</v>
      </c>
      <c r="K36" s="24" t="s">
        <v>30</v>
      </c>
      <c r="L36" s="24" t="s">
        <v>30</v>
      </c>
      <c r="M36" s="168">
        <v>45400</v>
      </c>
      <c r="N36" s="168">
        <v>45404</v>
      </c>
      <c r="O36" s="169" t="s">
        <v>415</v>
      </c>
      <c r="P36" s="24" t="s">
        <v>30</v>
      </c>
      <c r="Q36" s="24" t="s">
        <v>30</v>
      </c>
      <c r="R36" s="25">
        <v>45517</v>
      </c>
      <c r="S36" s="26" t="s">
        <v>35</v>
      </c>
      <c r="T36" s="17">
        <v>42</v>
      </c>
      <c r="U36" s="17" t="s">
        <v>314</v>
      </c>
      <c r="V36" s="52" t="s">
        <v>472</v>
      </c>
    </row>
    <row r="37" spans="1:23" ht="39" customHeight="1">
      <c r="A37" s="17">
        <v>25</v>
      </c>
      <c r="B37" s="18" t="s">
        <v>469</v>
      </c>
      <c r="C37" s="160"/>
      <c r="D37" s="17" t="s">
        <v>470</v>
      </c>
      <c r="E37" s="38"/>
      <c r="F37" s="23" t="s">
        <v>279</v>
      </c>
      <c r="G37" s="157">
        <v>41783000</v>
      </c>
      <c r="H37" s="157">
        <v>41783000</v>
      </c>
      <c r="I37" s="28" t="s">
        <v>30</v>
      </c>
      <c r="J37" s="52" t="s">
        <v>473</v>
      </c>
      <c r="K37" s="24" t="s">
        <v>30</v>
      </c>
      <c r="L37" s="24" t="s">
        <v>30</v>
      </c>
      <c r="M37" s="168">
        <v>45425</v>
      </c>
      <c r="N37" s="168">
        <v>45432</v>
      </c>
      <c r="O37" s="169" t="s">
        <v>442</v>
      </c>
      <c r="P37" s="24" t="s">
        <v>30</v>
      </c>
      <c r="Q37" s="24" t="s">
        <v>30</v>
      </c>
      <c r="R37" s="25">
        <v>45545</v>
      </c>
      <c r="S37" s="26" t="s">
        <v>35</v>
      </c>
      <c r="T37" s="17">
        <v>148</v>
      </c>
      <c r="U37" s="17" t="s">
        <v>314</v>
      </c>
      <c r="V37" s="52" t="s">
        <v>474</v>
      </c>
      <c r="W37" s="163"/>
    </row>
    <row r="38" spans="1:23" ht="61.5" customHeight="1">
      <c r="A38" s="17">
        <v>26</v>
      </c>
      <c r="B38" s="18" t="s">
        <v>469</v>
      </c>
      <c r="C38" s="160"/>
      <c r="D38" s="17" t="s">
        <v>470</v>
      </c>
      <c r="E38" s="38"/>
      <c r="F38" s="23" t="s">
        <v>279</v>
      </c>
      <c r="G38" s="157"/>
      <c r="H38" s="157">
        <v>606000</v>
      </c>
      <c r="I38" s="28" t="s">
        <v>30</v>
      </c>
      <c r="J38" s="52" t="s">
        <v>475</v>
      </c>
      <c r="K38" s="24" t="s">
        <v>30</v>
      </c>
      <c r="L38" s="24" t="s">
        <v>30</v>
      </c>
      <c r="M38" s="168"/>
      <c r="N38" s="168">
        <v>45484</v>
      </c>
      <c r="O38" s="169" t="s">
        <v>476</v>
      </c>
      <c r="P38" s="24" t="s">
        <v>30</v>
      </c>
      <c r="Q38" s="24" t="s">
        <v>30</v>
      </c>
      <c r="R38" s="25">
        <v>45505</v>
      </c>
      <c r="S38" s="26" t="s">
        <v>35</v>
      </c>
      <c r="T38" s="17">
        <v>2</v>
      </c>
      <c r="U38" s="17" t="s">
        <v>314</v>
      </c>
      <c r="V38" s="52" t="s">
        <v>140</v>
      </c>
    </row>
    <row r="39" spans="1:23" ht="51.6" customHeight="1">
      <c r="A39" s="17">
        <v>27</v>
      </c>
      <c r="B39" s="18" t="s">
        <v>469</v>
      </c>
      <c r="C39" s="161"/>
      <c r="D39" s="17" t="s">
        <v>470</v>
      </c>
      <c r="E39" s="39"/>
      <c r="F39" s="17"/>
      <c r="G39" s="157"/>
      <c r="H39" s="157">
        <v>3150000</v>
      </c>
      <c r="I39" s="28"/>
      <c r="J39" s="52" t="s">
        <v>477</v>
      </c>
      <c r="K39" s="24"/>
      <c r="L39" s="24"/>
      <c r="M39" s="168"/>
      <c r="N39" s="168">
        <v>45484</v>
      </c>
      <c r="O39" s="169"/>
      <c r="P39" s="24" t="s">
        <v>30</v>
      </c>
      <c r="Q39" s="24" t="s">
        <v>30</v>
      </c>
      <c r="R39" s="25">
        <v>45518</v>
      </c>
      <c r="S39" s="26" t="s">
        <v>35</v>
      </c>
      <c r="T39" s="17">
        <v>7</v>
      </c>
      <c r="U39" s="17" t="s">
        <v>314</v>
      </c>
      <c r="V39" s="52" t="s">
        <v>478</v>
      </c>
    </row>
    <row r="40" spans="1:23" ht="39" customHeight="1">
      <c r="A40" s="44" t="s">
        <v>73</v>
      </c>
      <c r="B40" s="45"/>
      <c r="C40" s="45"/>
      <c r="D40" s="46"/>
      <c r="E40" s="170">
        <f>SUM(E36)</f>
        <v>54593148</v>
      </c>
      <c r="F40" s="17"/>
      <c r="G40" s="162">
        <f>SUM(G36:G39)</f>
        <v>45208000</v>
      </c>
      <c r="H40" s="162">
        <f>SUM(H36:H39)</f>
        <v>49114000</v>
      </c>
      <c r="I40" s="28"/>
      <c r="J40" s="17"/>
      <c r="K40" s="17"/>
      <c r="L40" s="17"/>
      <c r="M40" s="168"/>
      <c r="N40" s="171"/>
      <c r="O40" s="52"/>
      <c r="P40" s="17"/>
      <c r="Q40" s="17"/>
      <c r="R40" s="17"/>
      <c r="S40" s="26"/>
      <c r="T40" s="17"/>
      <c r="U40" s="17"/>
      <c r="V40" s="52"/>
    </row>
    <row r="41" spans="1:23" ht="39" customHeight="1">
      <c r="A41" s="167" t="s">
        <v>479</v>
      </c>
      <c r="B41" s="167"/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</row>
    <row r="42" spans="1:23" ht="39" customHeight="1">
      <c r="A42" s="17">
        <v>28</v>
      </c>
      <c r="B42" s="18" t="s">
        <v>469</v>
      </c>
      <c r="C42" s="17">
        <v>45693834</v>
      </c>
      <c r="D42" s="17" t="s">
        <v>480</v>
      </c>
      <c r="E42" s="172">
        <v>27945406000</v>
      </c>
      <c r="F42" s="17" t="s">
        <v>424</v>
      </c>
      <c r="G42" s="157">
        <v>201948000</v>
      </c>
      <c r="H42" s="157">
        <v>203683000</v>
      </c>
      <c r="I42" s="23" t="s">
        <v>30</v>
      </c>
      <c r="J42" s="52" t="s">
        <v>481</v>
      </c>
      <c r="K42" s="24" t="s">
        <v>30</v>
      </c>
      <c r="L42" s="24" t="s">
        <v>30</v>
      </c>
      <c r="M42" s="168">
        <v>45400</v>
      </c>
      <c r="N42" s="168">
        <v>45407</v>
      </c>
      <c r="O42" s="169" t="s">
        <v>415</v>
      </c>
      <c r="P42" s="24" t="s">
        <v>30</v>
      </c>
      <c r="Q42" s="24" t="s">
        <v>30</v>
      </c>
      <c r="R42" s="25">
        <v>45517</v>
      </c>
      <c r="S42" s="26" t="s">
        <v>35</v>
      </c>
      <c r="T42" s="17">
        <v>31</v>
      </c>
      <c r="U42" s="17" t="s">
        <v>314</v>
      </c>
      <c r="V42" s="52" t="s">
        <v>472</v>
      </c>
      <c r="W42" s="163"/>
    </row>
    <row r="43" spans="1:23" ht="39" customHeight="1">
      <c r="A43" s="47">
        <v>29</v>
      </c>
      <c r="B43" s="18" t="s">
        <v>469</v>
      </c>
      <c r="C43" s="17">
        <v>45693834</v>
      </c>
      <c r="D43" s="17" t="s">
        <v>480</v>
      </c>
      <c r="E43" s="173"/>
      <c r="F43" s="17" t="s">
        <v>424</v>
      </c>
      <c r="G43" s="157">
        <v>463442000</v>
      </c>
      <c r="H43" s="157">
        <v>471742000</v>
      </c>
      <c r="I43" s="23" t="s">
        <v>30</v>
      </c>
      <c r="J43" s="52" t="s">
        <v>482</v>
      </c>
      <c r="K43" s="24" t="s">
        <v>30</v>
      </c>
      <c r="L43" s="24" t="s">
        <v>30</v>
      </c>
      <c r="M43" s="168">
        <v>45400</v>
      </c>
      <c r="N43" s="168">
        <v>45407</v>
      </c>
      <c r="O43" s="169" t="s">
        <v>415</v>
      </c>
      <c r="P43" s="24" t="s">
        <v>30</v>
      </c>
      <c r="Q43" s="24" t="s">
        <v>30</v>
      </c>
      <c r="R43" s="25">
        <v>45544</v>
      </c>
      <c r="S43" s="26" t="s">
        <v>35</v>
      </c>
      <c r="T43" s="17">
        <v>4</v>
      </c>
      <c r="U43" s="17" t="s">
        <v>314</v>
      </c>
      <c r="V43" s="52" t="s">
        <v>483</v>
      </c>
      <c r="W43" s="163"/>
    </row>
    <row r="44" spans="1:23" ht="39" customHeight="1">
      <c r="A44" s="17">
        <v>30</v>
      </c>
      <c r="B44" s="18" t="s">
        <v>469</v>
      </c>
      <c r="C44" s="17">
        <v>45693834</v>
      </c>
      <c r="D44" s="17" t="s">
        <v>480</v>
      </c>
      <c r="E44" s="173"/>
      <c r="F44" s="17" t="s">
        <v>424</v>
      </c>
      <c r="G44" s="157">
        <v>45394800</v>
      </c>
      <c r="H44" s="157">
        <v>45794800</v>
      </c>
      <c r="I44" s="23" t="s">
        <v>30</v>
      </c>
      <c r="J44" s="52" t="s">
        <v>484</v>
      </c>
      <c r="K44" s="24" t="s">
        <v>30</v>
      </c>
      <c r="L44" s="24" t="s">
        <v>30</v>
      </c>
      <c r="M44" s="168">
        <v>45400</v>
      </c>
      <c r="N44" s="168">
        <v>45404</v>
      </c>
      <c r="O44" s="169" t="s">
        <v>415</v>
      </c>
      <c r="P44" s="24" t="s">
        <v>30</v>
      </c>
      <c r="Q44" s="24" t="s">
        <v>30</v>
      </c>
      <c r="R44" s="25">
        <v>45517</v>
      </c>
      <c r="S44" s="26" t="s">
        <v>35</v>
      </c>
      <c r="T44" s="17">
        <v>4</v>
      </c>
      <c r="U44" s="17" t="s">
        <v>314</v>
      </c>
      <c r="V44" s="52" t="s">
        <v>472</v>
      </c>
      <c r="W44" s="163"/>
    </row>
    <row r="45" spans="1:23" ht="39" customHeight="1">
      <c r="A45" s="47">
        <v>31</v>
      </c>
      <c r="B45" s="18" t="s">
        <v>469</v>
      </c>
      <c r="C45" s="17">
        <v>45693834</v>
      </c>
      <c r="D45" s="17" t="s">
        <v>480</v>
      </c>
      <c r="E45" s="173"/>
      <c r="F45" s="17" t="s">
        <v>424</v>
      </c>
      <c r="G45" s="157">
        <v>404959000</v>
      </c>
      <c r="H45" s="157">
        <v>438959000</v>
      </c>
      <c r="I45" s="23" t="s">
        <v>30</v>
      </c>
      <c r="J45" s="52" t="s">
        <v>485</v>
      </c>
      <c r="K45" s="24" t="s">
        <v>30</v>
      </c>
      <c r="L45" s="24" t="s">
        <v>30</v>
      </c>
      <c r="M45" s="168">
        <v>45400</v>
      </c>
      <c r="N45" s="168">
        <v>45414</v>
      </c>
      <c r="O45" s="169" t="s">
        <v>442</v>
      </c>
      <c r="P45" s="24" t="s">
        <v>30</v>
      </c>
      <c r="Q45" s="24" t="s">
        <v>30</v>
      </c>
      <c r="R45" s="25">
        <v>45519</v>
      </c>
      <c r="S45" s="26" t="s">
        <v>35</v>
      </c>
      <c r="T45" s="17">
        <v>17</v>
      </c>
      <c r="U45" s="17" t="s">
        <v>314</v>
      </c>
      <c r="V45" s="52" t="s">
        <v>483</v>
      </c>
      <c r="W45" s="163"/>
    </row>
    <row r="46" spans="1:23" ht="39" customHeight="1">
      <c r="A46" s="17">
        <v>32</v>
      </c>
      <c r="B46" s="18" t="s">
        <v>469</v>
      </c>
      <c r="C46" s="17">
        <v>45693834</v>
      </c>
      <c r="D46" s="17" t="s">
        <v>480</v>
      </c>
      <c r="E46" s="173"/>
      <c r="F46" s="17" t="s">
        <v>424</v>
      </c>
      <c r="G46" s="157">
        <v>93500000</v>
      </c>
      <c r="H46" s="157">
        <v>95400000</v>
      </c>
      <c r="I46" s="23" t="s">
        <v>30</v>
      </c>
      <c r="J46" s="52" t="s">
        <v>486</v>
      </c>
      <c r="K46" s="24" t="s">
        <v>30</v>
      </c>
      <c r="L46" s="24" t="s">
        <v>30</v>
      </c>
      <c r="M46" s="168">
        <v>45404</v>
      </c>
      <c r="N46" s="168">
        <v>45408</v>
      </c>
      <c r="O46" s="169" t="s">
        <v>415</v>
      </c>
      <c r="P46" s="24" t="s">
        <v>30</v>
      </c>
      <c r="Q46" s="24" t="s">
        <v>30</v>
      </c>
      <c r="R46" s="25">
        <v>45468</v>
      </c>
      <c r="S46" s="26" t="s">
        <v>35</v>
      </c>
      <c r="T46" s="17">
        <v>4</v>
      </c>
      <c r="U46" s="17" t="s">
        <v>314</v>
      </c>
      <c r="V46" s="52" t="s">
        <v>140</v>
      </c>
      <c r="W46" s="163"/>
    </row>
    <row r="47" spans="1:23" ht="39" customHeight="1">
      <c r="A47" s="47">
        <v>33</v>
      </c>
      <c r="B47" s="18" t="s">
        <v>469</v>
      </c>
      <c r="C47" s="17">
        <v>45693834</v>
      </c>
      <c r="D47" s="17" t="s">
        <v>480</v>
      </c>
      <c r="E47" s="173"/>
      <c r="F47" s="17" t="s">
        <v>424</v>
      </c>
      <c r="G47" s="157">
        <v>32278800</v>
      </c>
      <c r="H47" s="157">
        <v>32878800</v>
      </c>
      <c r="I47" s="23" t="s">
        <v>30</v>
      </c>
      <c r="J47" s="52" t="s">
        <v>487</v>
      </c>
      <c r="K47" s="24" t="s">
        <v>30</v>
      </c>
      <c r="L47" s="24" t="s">
        <v>30</v>
      </c>
      <c r="M47" s="168">
        <v>45404</v>
      </c>
      <c r="N47" s="168">
        <v>45408</v>
      </c>
      <c r="O47" s="169" t="s">
        <v>415</v>
      </c>
      <c r="P47" s="24" t="s">
        <v>30</v>
      </c>
      <c r="Q47" s="24" t="s">
        <v>30</v>
      </c>
      <c r="R47" s="25">
        <v>45468</v>
      </c>
      <c r="S47" s="26" t="s">
        <v>35</v>
      </c>
      <c r="T47" s="17">
        <v>5</v>
      </c>
      <c r="U47" s="17" t="s">
        <v>314</v>
      </c>
      <c r="V47" s="52" t="s">
        <v>140</v>
      </c>
      <c r="W47" s="163"/>
    </row>
    <row r="48" spans="1:23" ht="39" customHeight="1">
      <c r="A48" s="17">
        <v>34</v>
      </c>
      <c r="B48" s="18" t="s">
        <v>469</v>
      </c>
      <c r="C48" s="17">
        <v>45693834</v>
      </c>
      <c r="D48" s="17" t="s">
        <v>480</v>
      </c>
      <c r="E48" s="173"/>
      <c r="F48" s="17" t="s">
        <v>424</v>
      </c>
      <c r="G48" s="157">
        <v>105139200</v>
      </c>
      <c r="H48" s="157">
        <v>106839200</v>
      </c>
      <c r="I48" s="23" t="s">
        <v>30</v>
      </c>
      <c r="J48" s="52" t="s">
        <v>488</v>
      </c>
      <c r="K48" s="24" t="s">
        <v>30</v>
      </c>
      <c r="L48" s="24" t="s">
        <v>30</v>
      </c>
      <c r="M48" s="168">
        <v>45404</v>
      </c>
      <c r="N48" s="168">
        <v>45408</v>
      </c>
      <c r="O48" s="169" t="s">
        <v>415</v>
      </c>
      <c r="P48" s="24" t="s">
        <v>30</v>
      </c>
      <c r="Q48" s="24" t="s">
        <v>30</v>
      </c>
      <c r="R48" s="25">
        <v>45504</v>
      </c>
      <c r="S48" s="26" t="s">
        <v>35</v>
      </c>
      <c r="T48" s="17">
        <v>7</v>
      </c>
      <c r="U48" s="17" t="s">
        <v>314</v>
      </c>
      <c r="V48" s="52" t="s">
        <v>140</v>
      </c>
      <c r="W48" s="163"/>
    </row>
    <row r="49" spans="1:23" ht="39" customHeight="1">
      <c r="A49" s="47">
        <v>35</v>
      </c>
      <c r="B49" s="18" t="s">
        <v>469</v>
      </c>
      <c r="C49" s="17">
        <v>45693834</v>
      </c>
      <c r="D49" s="17" t="s">
        <v>480</v>
      </c>
      <c r="E49" s="173"/>
      <c r="F49" s="17" t="s">
        <v>424</v>
      </c>
      <c r="G49" s="157">
        <v>6680000</v>
      </c>
      <c r="H49" s="157">
        <v>6980000</v>
      </c>
      <c r="I49" s="23" t="s">
        <v>30</v>
      </c>
      <c r="J49" s="52" t="s">
        <v>489</v>
      </c>
      <c r="K49" s="24" t="s">
        <v>30</v>
      </c>
      <c r="L49" s="24" t="s">
        <v>30</v>
      </c>
      <c r="M49" s="168">
        <v>45405</v>
      </c>
      <c r="N49" s="168">
        <v>45408</v>
      </c>
      <c r="O49" s="169" t="s">
        <v>415</v>
      </c>
      <c r="P49" s="24" t="s">
        <v>30</v>
      </c>
      <c r="Q49" s="24" t="s">
        <v>30</v>
      </c>
      <c r="R49" s="25">
        <v>45449</v>
      </c>
      <c r="S49" s="26" t="s">
        <v>35</v>
      </c>
      <c r="T49" s="17">
        <v>2</v>
      </c>
      <c r="U49" s="17" t="s">
        <v>314</v>
      </c>
      <c r="V49" s="52" t="s">
        <v>164</v>
      </c>
      <c r="W49" s="163"/>
    </row>
    <row r="50" spans="1:23" ht="39" customHeight="1">
      <c r="A50" s="17">
        <v>36</v>
      </c>
      <c r="B50" s="18" t="s">
        <v>469</v>
      </c>
      <c r="C50" s="17">
        <v>45693834</v>
      </c>
      <c r="D50" s="17" t="s">
        <v>480</v>
      </c>
      <c r="E50" s="173"/>
      <c r="F50" s="17" t="s">
        <v>424</v>
      </c>
      <c r="G50" s="157">
        <v>25308000</v>
      </c>
      <c r="H50" s="157">
        <v>25608000</v>
      </c>
      <c r="I50" s="23" t="s">
        <v>30</v>
      </c>
      <c r="J50" s="52" t="s">
        <v>490</v>
      </c>
      <c r="K50" s="24" t="s">
        <v>30</v>
      </c>
      <c r="L50" s="24" t="s">
        <v>30</v>
      </c>
      <c r="M50" s="168">
        <v>45405</v>
      </c>
      <c r="N50" s="168">
        <v>45408</v>
      </c>
      <c r="O50" s="169" t="s">
        <v>415</v>
      </c>
      <c r="P50" s="24" t="s">
        <v>30</v>
      </c>
      <c r="Q50" s="24" t="s">
        <v>30</v>
      </c>
      <c r="R50" s="25">
        <v>45492</v>
      </c>
      <c r="S50" s="26" t="s">
        <v>35</v>
      </c>
      <c r="T50" s="17">
        <v>1</v>
      </c>
      <c r="U50" s="17" t="s">
        <v>314</v>
      </c>
      <c r="V50" s="52" t="s">
        <v>140</v>
      </c>
      <c r="W50" s="163"/>
    </row>
    <row r="51" spans="1:23" ht="39" customHeight="1">
      <c r="A51" s="47">
        <v>37</v>
      </c>
      <c r="B51" s="18" t="s">
        <v>469</v>
      </c>
      <c r="C51" s="17">
        <v>45693834</v>
      </c>
      <c r="D51" s="17" t="s">
        <v>480</v>
      </c>
      <c r="E51" s="173"/>
      <c r="F51" s="17" t="s">
        <v>424</v>
      </c>
      <c r="G51" s="157">
        <v>74766000</v>
      </c>
      <c r="H51" s="157">
        <v>76766000</v>
      </c>
      <c r="I51" s="23" t="s">
        <v>30</v>
      </c>
      <c r="J51" s="52" t="s">
        <v>491</v>
      </c>
      <c r="K51" s="24" t="s">
        <v>30</v>
      </c>
      <c r="L51" s="24" t="s">
        <v>30</v>
      </c>
      <c r="M51" s="168">
        <v>45418</v>
      </c>
      <c r="N51" s="168">
        <v>45427</v>
      </c>
      <c r="O51" s="169" t="s">
        <v>442</v>
      </c>
      <c r="P51" s="24" t="s">
        <v>30</v>
      </c>
      <c r="Q51" s="24" t="s">
        <v>30</v>
      </c>
      <c r="R51" s="25">
        <v>45544</v>
      </c>
      <c r="S51" s="26" t="s">
        <v>35</v>
      </c>
      <c r="T51" s="17">
        <v>3</v>
      </c>
      <c r="U51" s="17" t="s">
        <v>314</v>
      </c>
      <c r="V51" s="52" t="s">
        <v>483</v>
      </c>
      <c r="W51" s="163"/>
    </row>
    <row r="52" spans="1:23" ht="39" customHeight="1">
      <c r="A52" s="17">
        <v>38</v>
      </c>
      <c r="B52" s="18" t="s">
        <v>469</v>
      </c>
      <c r="C52" s="17">
        <v>45693834</v>
      </c>
      <c r="D52" s="17" t="s">
        <v>480</v>
      </c>
      <c r="E52" s="173"/>
      <c r="F52" s="17" t="s">
        <v>424</v>
      </c>
      <c r="G52" s="157">
        <v>22734000</v>
      </c>
      <c r="H52" s="157">
        <v>24734000</v>
      </c>
      <c r="I52" s="23" t="s">
        <v>30</v>
      </c>
      <c r="J52" s="52" t="s">
        <v>492</v>
      </c>
      <c r="K52" s="24" t="s">
        <v>30</v>
      </c>
      <c r="L52" s="24" t="s">
        <v>30</v>
      </c>
      <c r="M52" s="168">
        <v>45418</v>
      </c>
      <c r="N52" s="168" t="s">
        <v>82</v>
      </c>
      <c r="O52" s="169" t="s">
        <v>442</v>
      </c>
      <c r="P52" s="24" t="s">
        <v>30</v>
      </c>
      <c r="Q52" s="24" t="s">
        <v>30</v>
      </c>
      <c r="R52" s="25">
        <v>45519</v>
      </c>
      <c r="S52" s="26" t="s">
        <v>35</v>
      </c>
      <c r="T52" s="17">
        <v>2</v>
      </c>
      <c r="U52" s="17" t="s">
        <v>314</v>
      </c>
      <c r="V52" s="52" t="s">
        <v>483</v>
      </c>
      <c r="W52" s="163"/>
    </row>
    <row r="53" spans="1:23" ht="39" customHeight="1">
      <c r="A53" s="47">
        <v>39</v>
      </c>
      <c r="B53" s="18" t="s">
        <v>469</v>
      </c>
      <c r="C53" s="17">
        <v>45693834</v>
      </c>
      <c r="D53" s="17" t="s">
        <v>480</v>
      </c>
      <c r="E53" s="173"/>
      <c r="F53" s="17" t="s">
        <v>424</v>
      </c>
      <c r="G53" s="157">
        <v>330413286</v>
      </c>
      <c r="H53" s="157">
        <v>330413286</v>
      </c>
      <c r="I53" s="23" t="s">
        <v>30</v>
      </c>
      <c r="J53" s="52" t="s">
        <v>493</v>
      </c>
      <c r="K53" s="24" t="s">
        <v>30</v>
      </c>
      <c r="L53" s="24" t="s">
        <v>30</v>
      </c>
      <c r="M53" s="168">
        <v>45428</v>
      </c>
      <c r="N53" s="168">
        <v>45434</v>
      </c>
      <c r="O53" s="169" t="s">
        <v>442</v>
      </c>
      <c r="P53" s="24" t="s">
        <v>30</v>
      </c>
      <c r="Q53" s="24" t="s">
        <v>30</v>
      </c>
      <c r="R53" s="25">
        <v>45558</v>
      </c>
      <c r="S53" s="26" t="s">
        <v>35</v>
      </c>
      <c r="T53" s="17">
        <v>1</v>
      </c>
      <c r="U53" s="17" t="s">
        <v>314</v>
      </c>
      <c r="V53" s="52" t="s">
        <v>494</v>
      </c>
      <c r="W53" s="163"/>
    </row>
    <row r="54" spans="1:23" ht="39" customHeight="1">
      <c r="A54" s="17">
        <v>40</v>
      </c>
      <c r="B54" s="18" t="s">
        <v>469</v>
      </c>
      <c r="C54" s="17">
        <v>45693834</v>
      </c>
      <c r="D54" s="17" t="s">
        <v>480</v>
      </c>
      <c r="E54" s="173"/>
      <c r="F54" s="17" t="s">
        <v>424</v>
      </c>
      <c r="G54" s="157">
        <v>8065058000</v>
      </c>
      <c r="H54" s="157">
        <v>8261058000</v>
      </c>
      <c r="I54" s="23" t="s">
        <v>30</v>
      </c>
      <c r="J54" s="52" t="s">
        <v>495</v>
      </c>
      <c r="K54" s="24" t="s">
        <v>30</v>
      </c>
      <c r="L54" s="24" t="s">
        <v>30</v>
      </c>
      <c r="M54" s="168">
        <v>45425</v>
      </c>
      <c r="N54" s="168">
        <v>45432</v>
      </c>
      <c r="O54" s="169" t="s">
        <v>442</v>
      </c>
      <c r="P54" s="24" t="s">
        <v>30</v>
      </c>
      <c r="Q54" s="24" t="s">
        <v>30</v>
      </c>
      <c r="R54" s="25">
        <v>45636</v>
      </c>
      <c r="S54" s="26" t="s">
        <v>35</v>
      </c>
      <c r="T54" s="17">
        <v>59</v>
      </c>
      <c r="U54" s="17" t="s">
        <v>314</v>
      </c>
      <c r="V54" s="52" t="s">
        <v>474</v>
      </c>
      <c r="W54" s="163" t="s">
        <v>496</v>
      </c>
    </row>
    <row r="55" spans="1:23" ht="39" customHeight="1">
      <c r="A55" s="47">
        <v>41</v>
      </c>
      <c r="B55" s="18" t="s">
        <v>469</v>
      </c>
      <c r="C55" s="17">
        <v>45693834</v>
      </c>
      <c r="D55" s="17" t="s">
        <v>480</v>
      </c>
      <c r="E55" s="173"/>
      <c r="F55" s="17" t="s">
        <v>424</v>
      </c>
      <c r="G55" s="157">
        <v>23505950</v>
      </c>
      <c r="H55" s="157">
        <v>23000000</v>
      </c>
      <c r="I55" s="23" t="s">
        <v>30</v>
      </c>
      <c r="J55" s="52" t="s">
        <v>497</v>
      </c>
      <c r="K55" s="24" t="s">
        <v>30</v>
      </c>
      <c r="L55" s="24" t="s">
        <v>30</v>
      </c>
      <c r="M55" s="168">
        <v>45426</v>
      </c>
      <c r="N55" s="168">
        <v>45429</v>
      </c>
      <c r="O55" s="169" t="s">
        <v>442</v>
      </c>
      <c r="P55" s="24" t="s">
        <v>30</v>
      </c>
      <c r="Q55" s="24" t="s">
        <v>30</v>
      </c>
      <c r="R55" s="25">
        <v>45469</v>
      </c>
      <c r="S55" s="26" t="s">
        <v>35</v>
      </c>
      <c r="T55" s="17">
        <v>1</v>
      </c>
      <c r="U55" s="17" t="s">
        <v>314</v>
      </c>
      <c r="V55" s="52" t="s">
        <v>498</v>
      </c>
      <c r="W55" s="163"/>
    </row>
    <row r="56" spans="1:23" ht="39" customHeight="1">
      <c r="A56" s="17">
        <v>42</v>
      </c>
      <c r="B56" s="18" t="s">
        <v>469</v>
      </c>
      <c r="C56" s="17">
        <v>45693834</v>
      </c>
      <c r="D56" s="17" t="s">
        <v>480</v>
      </c>
      <c r="E56" s="173"/>
      <c r="F56" s="17" t="s">
        <v>424</v>
      </c>
      <c r="G56" s="157">
        <v>72501100</v>
      </c>
      <c r="H56" s="157">
        <v>73501100</v>
      </c>
      <c r="I56" s="23" t="s">
        <v>30</v>
      </c>
      <c r="J56" s="52" t="s">
        <v>499</v>
      </c>
      <c r="K56" s="24" t="s">
        <v>30</v>
      </c>
      <c r="L56" s="24" t="s">
        <v>30</v>
      </c>
      <c r="M56" s="168">
        <v>45426</v>
      </c>
      <c r="N56" s="168">
        <v>45434</v>
      </c>
      <c r="O56" s="169" t="s">
        <v>442</v>
      </c>
      <c r="P56" s="24" t="s">
        <v>30</v>
      </c>
      <c r="Q56" s="24" t="s">
        <v>30</v>
      </c>
      <c r="R56" s="25">
        <v>45517</v>
      </c>
      <c r="S56" s="26" t="s">
        <v>35</v>
      </c>
      <c r="T56" s="17">
        <v>1</v>
      </c>
      <c r="U56" s="17" t="s">
        <v>314</v>
      </c>
      <c r="V56" s="52" t="s">
        <v>500</v>
      </c>
      <c r="W56" s="163"/>
    </row>
    <row r="57" spans="1:23" ht="47.25">
      <c r="A57" s="47">
        <v>43</v>
      </c>
      <c r="B57" s="18" t="s">
        <v>469</v>
      </c>
      <c r="C57" s="17">
        <v>45693834</v>
      </c>
      <c r="D57" s="17" t="s">
        <v>480</v>
      </c>
      <c r="E57" s="173"/>
      <c r="F57" s="17" t="s">
        <v>424</v>
      </c>
      <c r="G57" s="157">
        <v>120423000</v>
      </c>
      <c r="H57" s="157">
        <v>125923000</v>
      </c>
      <c r="I57" s="23" t="s">
        <v>30</v>
      </c>
      <c r="J57" s="52" t="s">
        <v>501</v>
      </c>
      <c r="K57" s="24" t="s">
        <v>30</v>
      </c>
      <c r="L57" s="24" t="s">
        <v>30</v>
      </c>
      <c r="M57" s="168">
        <v>45428</v>
      </c>
      <c r="N57" s="168">
        <v>45432</v>
      </c>
      <c r="O57" s="169" t="s">
        <v>442</v>
      </c>
      <c r="P57" s="24" t="s">
        <v>30</v>
      </c>
      <c r="Q57" s="24" t="s">
        <v>30</v>
      </c>
      <c r="R57" s="25">
        <v>45518</v>
      </c>
      <c r="S57" s="26" t="s">
        <v>35</v>
      </c>
      <c r="T57" s="17">
        <v>1</v>
      </c>
      <c r="U57" s="17" t="s">
        <v>314</v>
      </c>
      <c r="V57" s="52" t="s">
        <v>502</v>
      </c>
      <c r="W57" s="163"/>
    </row>
    <row r="58" spans="1:23" ht="39" customHeight="1">
      <c r="A58" s="17">
        <v>44</v>
      </c>
      <c r="B58" s="18" t="s">
        <v>469</v>
      </c>
      <c r="C58" s="17">
        <v>45693834</v>
      </c>
      <c r="D58" s="17" t="s">
        <v>480</v>
      </c>
      <c r="E58" s="173"/>
      <c r="F58" s="17" t="s">
        <v>424</v>
      </c>
      <c r="G58" s="157">
        <v>2600000000</v>
      </c>
      <c r="H58" s="157">
        <v>2597000000</v>
      </c>
      <c r="I58" s="23" t="s">
        <v>30</v>
      </c>
      <c r="J58" s="52" t="s">
        <v>503</v>
      </c>
      <c r="K58" s="24" t="s">
        <v>30</v>
      </c>
      <c r="L58" s="24" t="s">
        <v>30</v>
      </c>
      <c r="M58" s="168">
        <v>45428</v>
      </c>
      <c r="N58" s="168">
        <v>45434</v>
      </c>
      <c r="O58" s="169" t="s">
        <v>442</v>
      </c>
      <c r="P58" s="24" t="s">
        <v>30</v>
      </c>
      <c r="Q58" s="24" t="s">
        <v>30</v>
      </c>
      <c r="R58" s="25">
        <v>45626</v>
      </c>
      <c r="S58" s="26" t="s">
        <v>35</v>
      </c>
      <c r="T58" s="17">
        <v>1</v>
      </c>
      <c r="U58" s="17" t="s">
        <v>314</v>
      </c>
      <c r="V58" s="52" t="s">
        <v>504</v>
      </c>
    </row>
    <row r="59" spans="1:23" ht="39" customHeight="1">
      <c r="A59" s="47">
        <v>45</v>
      </c>
      <c r="B59" s="18" t="s">
        <v>469</v>
      </c>
      <c r="C59" s="17">
        <v>45693834</v>
      </c>
      <c r="D59" s="17" t="s">
        <v>480</v>
      </c>
      <c r="E59" s="173"/>
      <c r="F59" s="17" t="s">
        <v>424</v>
      </c>
      <c r="G59" s="157">
        <v>260995000</v>
      </c>
      <c r="H59" s="157">
        <v>262495000</v>
      </c>
      <c r="I59" s="23" t="s">
        <v>30</v>
      </c>
      <c r="J59" s="52" t="s">
        <v>505</v>
      </c>
      <c r="K59" s="24" t="s">
        <v>30</v>
      </c>
      <c r="L59" s="24" t="s">
        <v>30</v>
      </c>
      <c r="M59" s="168">
        <v>45428</v>
      </c>
      <c r="N59" s="168">
        <v>45439</v>
      </c>
      <c r="O59" s="169" t="s">
        <v>442</v>
      </c>
      <c r="P59" s="24" t="s">
        <v>30</v>
      </c>
      <c r="Q59" s="24" t="s">
        <v>30</v>
      </c>
      <c r="R59" s="25">
        <v>45532</v>
      </c>
      <c r="S59" s="26" t="s">
        <v>35</v>
      </c>
      <c r="T59" s="17">
        <v>1</v>
      </c>
      <c r="U59" s="17" t="s">
        <v>314</v>
      </c>
      <c r="V59" s="52" t="s">
        <v>506</v>
      </c>
      <c r="W59" s="163"/>
    </row>
    <row r="60" spans="1:23" ht="39" customHeight="1">
      <c r="A60" s="17">
        <v>46</v>
      </c>
      <c r="B60" s="18" t="s">
        <v>469</v>
      </c>
      <c r="C60" s="17">
        <v>45693834</v>
      </c>
      <c r="D60" s="17" t="s">
        <v>480</v>
      </c>
      <c r="E60" s="173"/>
      <c r="F60" s="17" t="s">
        <v>424</v>
      </c>
      <c r="G60" s="157">
        <v>7335000</v>
      </c>
      <c r="H60" s="157">
        <v>7335000</v>
      </c>
      <c r="I60" s="23" t="s">
        <v>30</v>
      </c>
      <c r="J60" s="52" t="s">
        <v>507</v>
      </c>
      <c r="K60" s="24" t="s">
        <v>30</v>
      </c>
      <c r="L60" s="24" t="s">
        <v>30</v>
      </c>
      <c r="M60" s="168">
        <v>45428</v>
      </c>
      <c r="N60" s="168">
        <v>45434</v>
      </c>
      <c r="O60" s="169" t="s">
        <v>442</v>
      </c>
      <c r="P60" s="24" t="s">
        <v>30</v>
      </c>
      <c r="Q60" s="24" t="s">
        <v>30</v>
      </c>
      <c r="R60" s="25">
        <v>45462</v>
      </c>
      <c r="S60" s="26" t="s">
        <v>35</v>
      </c>
      <c r="T60" s="17">
        <v>1</v>
      </c>
      <c r="U60" s="17" t="s">
        <v>314</v>
      </c>
      <c r="V60" s="52" t="s">
        <v>508</v>
      </c>
      <c r="W60" s="163"/>
    </row>
    <row r="61" spans="1:23" ht="47.25">
      <c r="A61" s="47">
        <v>47</v>
      </c>
      <c r="B61" s="18" t="s">
        <v>469</v>
      </c>
      <c r="C61" s="17">
        <v>45693834</v>
      </c>
      <c r="D61" s="17" t="s">
        <v>480</v>
      </c>
      <c r="E61" s="173"/>
      <c r="F61" s="17" t="s">
        <v>424</v>
      </c>
      <c r="G61" s="157">
        <v>410000000</v>
      </c>
      <c r="H61" s="157">
        <v>413000000</v>
      </c>
      <c r="I61" s="23" t="s">
        <v>30</v>
      </c>
      <c r="J61" s="52" t="s">
        <v>509</v>
      </c>
      <c r="K61" s="24" t="s">
        <v>30</v>
      </c>
      <c r="L61" s="24" t="s">
        <v>30</v>
      </c>
      <c r="M61" s="168">
        <v>45428</v>
      </c>
      <c r="N61" s="168">
        <v>45441</v>
      </c>
      <c r="O61" s="169" t="s">
        <v>442</v>
      </c>
      <c r="P61" s="24" t="s">
        <v>30</v>
      </c>
      <c r="Q61" s="24" t="s">
        <v>30</v>
      </c>
      <c r="R61" s="25">
        <v>45509</v>
      </c>
      <c r="S61" s="26" t="s">
        <v>35</v>
      </c>
      <c r="T61" s="17">
        <v>1</v>
      </c>
      <c r="U61" s="17" t="s">
        <v>314</v>
      </c>
      <c r="V61" s="52" t="s">
        <v>510</v>
      </c>
      <c r="W61" s="163"/>
    </row>
    <row r="62" spans="1:23" ht="39" customHeight="1">
      <c r="A62" s="17">
        <v>48</v>
      </c>
      <c r="B62" s="18" t="s">
        <v>469</v>
      </c>
      <c r="C62" s="17">
        <v>45693834</v>
      </c>
      <c r="D62" s="17" t="s">
        <v>480</v>
      </c>
      <c r="E62" s="173"/>
      <c r="F62" s="17" t="s">
        <v>424</v>
      </c>
      <c r="G62" s="157">
        <v>22403000</v>
      </c>
      <c r="H62" s="157">
        <v>23953000</v>
      </c>
      <c r="I62" s="23" t="s">
        <v>30</v>
      </c>
      <c r="J62" s="52" t="s">
        <v>511</v>
      </c>
      <c r="K62" s="24" t="s">
        <v>30</v>
      </c>
      <c r="L62" s="24" t="s">
        <v>30</v>
      </c>
      <c r="M62" s="168">
        <v>45439</v>
      </c>
      <c r="N62" s="168">
        <v>45449</v>
      </c>
      <c r="O62" s="169" t="s">
        <v>445</v>
      </c>
      <c r="P62" s="24" t="s">
        <v>30</v>
      </c>
      <c r="Q62" s="24" t="s">
        <v>30</v>
      </c>
      <c r="R62" s="25">
        <v>45544</v>
      </c>
      <c r="S62" s="26" t="s">
        <v>35</v>
      </c>
      <c r="T62" s="17">
        <v>5</v>
      </c>
      <c r="U62" s="17" t="s">
        <v>314</v>
      </c>
      <c r="V62" s="52" t="s">
        <v>460</v>
      </c>
      <c r="W62" s="163"/>
    </row>
    <row r="63" spans="1:23" ht="39" customHeight="1">
      <c r="A63" s="47">
        <v>49</v>
      </c>
      <c r="B63" s="18" t="s">
        <v>469</v>
      </c>
      <c r="C63" s="17">
        <v>45693834</v>
      </c>
      <c r="D63" s="17" t="s">
        <v>480</v>
      </c>
      <c r="E63" s="173"/>
      <c r="F63" s="17" t="s">
        <v>424</v>
      </c>
      <c r="G63" s="157">
        <v>220000000</v>
      </c>
      <c r="H63" s="157">
        <v>230000000</v>
      </c>
      <c r="I63" s="23" t="s">
        <v>30</v>
      </c>
      <c r="J63" s="52" t="s">
        <v>512</v>
      </c>
      <c r="K63" s="24" t="s">
        <v>30</v>
      </c>
      <c r="L63" s="24" t="s">
        <v>30</v>
      </c>
      <c r="M63" s="168">
        <v>45428</v>
      </c>
      <c r="N63" s="168"/>
      <c r="O63" s="169"/>
      <c r="P63" s="24" t="s">
        <v>30</v>
      </c>
      <c r="Q63" s="24" t="s">
        <v>30</v>
      </c>
      <c r="R63" s="25">
        <v>45608</v>
      </c>
      <c r="S63" s="26" t="s">
        <v>35</v>
      </c>
      <c r="T63" s="17">
        <v>1</v>
      </c>
      <c r="U63" s="17" t="s">
        <v>314</v>
      </c>
      <c r="V63" s="52" t="s">
        <v>513</v>
      </c>
      <c r="W63" s="163"/>
    </row>
    <row r="64" spans="1:23" ht="39" customHeight="1">
      <c r="A64" s="17">
        <v>50</v>
      </c>
      <c r="B64" s="18" t="s">
        <v>469</v>
      </c>
      <c r="C64" s="17">
        <v>45693834</v>
      </c>
      <c r="D64" s="17" t="s">
        <v>480</v>
      </c>
      <c r="E64" s="173"/>
      <c r="F64" s="17" t="s">
        <v>424</v>
      </c>
      <c r="G64" s="157"/>
      <c r="H64" s="157">
        <v>3052229477</v>
      </c>
      <c r="I64" s="23" t="s">
        <v>30</v>
      </c>
      <c r="J64" s="52" t="s">
        <v>514</v>
      </c>
      <c r="K64" s="24" t="s">
        <v>30</v>
      </c>
      <c r="L64" s="24" t="s">
        <v>30</v>
      </c>
      <c r="M64" s="168"/>
      <c r="N64" s="168">
        <v>45495</v>
      </c>
      <c r="O64" s="169" t="s">
        <v>476</v>
      </c>
      <c r="P64" s="24" t="s">
        <v>30</v>
      </c>
      <c r="Q64" s="24" t="s">
        <v>30</v>
      </c>
      <c r="R64" s="25">
        <v>45607</v>
      </c>
      <c r="S64" s="26" t="s">
        <v>35</v>
      </c>
      <c r="T64" s="17">
        <v>3</v>
      </c>
      <c r="U64" s="17" t="s">
        <v>314</v>
      </c>
      <c r="V64" s="52" t="s">
        <v>515</v>
      </c>
      <c r="W64" s="163"/>
    </row>
    <row r="65" spans="1:23" ht="39" customHeight="1">
      <c r="A65" s="47">
        <v>51</v>
      </c>
      <c r="B65" s="18" t="s">
        <v>469</v>
      </c>
      <c r="C65" s="17">
        <v>45693834</v>
      </c>
      <c r="D65" s="17" t="s">
        <v>480</v>
      </c>
      <c r="E65" s="173"/>
      <c r="F65" s="17" t="s">
        <v>424</v>
      </c>
      <c r="G65" s="157"/>
      <c r="H65" s="157">
        <v>1875432998</v>
      </c>
      <c r="I65" s="23" t="s">
        <v>30</v>
      </c>
      <c r="J65" s="52" t="s">
        <v>516</v>
      </c>
      <c r="K65" s="24" t="s">
        <v>30</v>
      </c>
      <c r="L65" s="24" t="s">
        <v>30</v>
      </c>
      <c r="M65" s="168"/>
      <c r="N65" s="168">
        <v>45495</v>
      </c>
      <c r="O65" s="169" t="s">
        <v>476</v>
      </c>
      <c r="P65" s="24" t="s">
        <v>30</v>
      </c>
      <c r="Q65" s="24" t="s">
        <v>30</v>
      </c>
      <c r="R65" s="25">
        <v>45608</v>
      </c>
      <c r="S65" s="26" t="s">
        <v>35</v>
      </c>
      <c r="T65" s="17">
        <v>2</v>
      </c>
      <c r="U65" s="17" t="s">
        <v>314</v>
      </c>
      <c r="V65" s="52" t="s">
        <v>515</v>
      </c>
      <c r="W65" s="163"/>
    </row>
    <row r="66" spans="1:23" ht="39" customHeight="1">
      <c r="A66" s="17">
        <v>52</v>
      </c>
      <c r="B66" s="18" t="s">
        <v>469</v>
      </c>
      <c r="C66" s="17">
        <v>45693834</v>
      </c>
      <c r="D66" s="17" t="s">
        <v>480</v>
      </c>
      <c r="E66" s="173"/>
      <c r="F66" s="17" t="s">
        <v>424</v>
      </c>
      <c r="G66" s="157"/>
      <c r="H66" s="157">
        <v>37742240</v>
      </c>
      <c r="I66" s="23" t="s">
        <v>30</v>
      </c>
      <c r="J66" s="52" t="s">
        <v>517</v>
      </c>
      <c r="K66" s="24"/>
      <c r="L66" s="24"/>
      <c r="M66" s="168" t="s">
        <v>180</v>
      </c>
      <c r="N66" s="168" t="s">
        <v>345</v>
      </c>
      <c r="O66" s="169" t="s">
        <v>445</v>
      </c>
      <c r="P66" s="24"/>
      <c r="Q66" s="24"/>
      <c r="R66" s="25">
        <v>45624</v>
      </c>
      <c r="S66" s="26" t="s">
        <v>35</v>
      </c>
      <c r="T66" s="17">
        <v>1</v>
      </c>
      <c r="U66" s="17" t="s">
        <v>314</v>
      </c>
      <c r="V66" s="52" t="s">
        <v>518</v>
      </c>
      <c r="W66" s="163"/>
    </row>
    <row r="67" spans="1:23" ht="39" customHeight="1">
      <c r="A67" s="47">
        <v>53</v>
      </c>
      <c r="B67" s="18" t="s">
        <v>469</v>
      </c>
      <c r="C67" s="17">
        <v>45693834</v>
      </c>
      <c r="D67" s="17" t="s">
        <v>480</v>
      </c>
      <c r="E67" s="173"/>
      <c r="F67" s="17" t="s">
        <v>424</v>
      </c>
      <c r="G67" s="157"/>
      <c r="H67" s="157">
        <v>7509400</v>
      </c>
      <c r="I67" s="23" t="s">
        <v>30</v>
      </c>
      <c r="J67" s="52" t="s">
        <v>519</v>
      </c>
      <c r="K67" s="24"/>
      <c r="L67" s="24"/>
      <c r="M67" s="168" t="s">
        <v>389</v>
      </c>
      <c r="N67" s="168" t="s">
        <v>520</v>
      </c>
      <c r="O67" s="169" t="s">
        <v>445</v>
      </c>
      <c r="P67" s="24"/>
      <c r="Q67" s="24"/>
      <c r="R67" s="25">
        <v>45477</v>
      </c>
      <c r="S67" s="26" t="s">
        <v>35</v>
      </c>
      <c r="T67" s="17">
        <v>4</v>
      </c>
      <c r="U67" s="17" t="s">
        <v>314</v>
      </c>
      <c r="V67" s="52" t="s">
        <v>521</v>
      </c>
      <c r="W67" s="163"/>
    </row>
    <row r="68" spans="1:23" ht="39" customHeight="1">
      <c r="A68" s="17">
        <v>54</v>
      </c>
      <c r="B68" s="18" t="s">
        <v>469</v>
      </c>
      <c r="C68" s="17">
        <v>45693834</v>
      </c>
      <c r="D68" s="17" t="s">
        <v>480</v>
      </c>
      <c r="E68" s="173"/>
      <c r="F68" s="17" t="s">
        <v>424</v>
      </c>
      <c r="G68" s="157"/>
      <c r="H68" s="157">
        <v>2000000000</v>
      </c>
      <c r="I68" s="23" t="s">
        <v>30</v>
      </c>
      <c r="J68" s="52" t="s">
        <v>522</v>
      </c>
      <c r="K68" s="24"/>
      <c r="L68" s="24"/>
      <c r="M68" s="168"/>
      <c r="N68" s="168">
        <v>45495</v>
      </c>
      <c r="O68" s="169" t="s">
        <v>476</v>
      </c>
      <c r="P68" s="24"/>
      <c r="Q68" s="24"/>
      <c r="R68" s="25">
        <v>45625</v>
      </c>
      <c r="S68" s="26" t="s">
        <v>35</v>
      </c>
      <c r="T68" s="17">
        <v>2</v>
      </c>
      <c r="U68" s="17" t="s">
        <v>314</v>
      </c>
      <c r="V68" s="52" t="s">
        <v>515</v>
      </c>
      <c r="W68" s="163"/>
    </row>
    <row r="69" spans="1:23" ht="39" customHeight="1">
      <c r="A69" s="47">
        <v>55</v>
      </c>
      <c r="B69" s="18" t="s">
        <v>469</v>
      </c>
      <c r="C69" s="17">
        <v>45693834</v>
      </c>
      <c r="D69" s="17" t="s">
        <v>480</v>
      </c>
      <c r="E69" s="173"/>
      <c r="F69" s="17" t="s">
        <v>424</v>
      </c>
      <c r="G69" s="157"/>
      <c r="H69" s="157">
        <v>2623750000</v>
      </c>
      <c r="I69" s="23" t="s">
        <v>30</v>
      </c>
      <c r="J69" s="52" t="s">
        <v>523</v>
      </c>
      <c r="K69" s="24"/>
      <c r="L69" s="24"/>
      <c r="M69" s="168"/>
      <c r="N69" s="168">
        <v>45484</v>
      </c>
      <c r="O69" s="169" t="s">
        <v>476</v>
      </c>
      <c r="P69" s="24"/>
      <c r="Q69" s="24"/>
      <c r="R69" s="25">
        <v>45607</v>
      </c>
      <c r="S69" s="26" t="s">
        <v>35</v>
      </c>
      <c r="T69" s="17">
        <v>1</v>
      </c>
      <c r="U69" s="17" t="s">
        <v>314</v>
      </c>
      <c r="V69" s="52" t="s">
        <v>524</v>
      </c>
      <c r="W69" s="163"/>
    </row>
    <row r="70" spans="1:23" ht="39" customHeight="1">
      <c r="A70" s="17">
        <v>56</v>
      </c>
      <c r="B70" s="18" t="s">
        <v>469</v>
      </c>
      <c r="C70" s="17">
        <v>45693834</v>
      </c>
      <c r="D70" s="17" t="s">
        <v>480</v>
      </c>
      <c r="E70" s="173"/>
      <c r="F70" s="17" t="s">
        <v>424</v>
      </c>
      <c r="G70" s="157"/>
      <c r="H70" s="157">
        <v>2300000000</v>
      </c>
      <c r="I70" s="23" t="s">
        <v>30</v>
      </c>
      <c r="J70" s="52" t="s">
        <v>525</v>
      </c>
      <c r="K70" s="24"/>
      <c r="L70" s="24"/>
      <c r="M70" s="168"/>
      <c r="N70" s="168">
        <v>45484</v>
      </c>
      <c r="O70" s="169" t="s">
        <v>476</v>
      </c>
      <c r="P70" s="24"/>
      <c r="Q70" s="24"/>
      <c r="R70" s="25">
        <v>45568</v>
      </c>
      <c r="S70" s="26" t="s">
        <v>35</v>
      </c>
      <c r="T70" s="17">
        <v>1</v>
      </c>
      <c r="U70" s="17" t="s">
        <v>314</v>
      </c>
      <c r="V70" s="52" t="s">
        <v>526</v>
      </c>
      <c r="W70" s="163"/>
    </row>
    <row r="71" spans="1:23" ht="39" customHeight="1">
      <c r="A71" s="47">
        <v>57</v>
      </c>
      <c r="B71" s="18" t="s">
        <v>469</v>
      </c>
      <c r="C71" s="17">
        <v>45693834</v>
      </c>
      <c r="D71" s="17" t="s">
        <v>480</v>
      </c>
      <c r="E71" s="173"/>
      <c r="F71" s="17" t="s">
        <v>424</v>
      </c>
      <c r="G71" s="157"/>
      <c r="H71" s="157">
        <v>176340000</v>
      </c>
      <c r="I71" s="23" t="s">
        <v>30</v>
      </c>
      <c r="J71" s="52" t="s">
        <v>527</v>
      </c>
      <c r="K71" s="24"/>
      <c r="L71" s="24"/>
      <c r="M71" s="168"/>
      <c r="N71" s="168">
        <v>45497</v>
      </c>
      <c r="O71" s="169" t="s">
        <v>476</v>
      </c>
      <c r="P71" s="24"/>
      <c r="Q71" s="24"/>
      <c r="R71" s="25">
        <v>45568</v>
      </c>
      <c r="S71" s="26" t="s">
        <v>35</v>
      </c>
      <c r="T71" s="17">
        <v>1</v>
      </c>
      <c r="U71" s="17" t="s">
        <v>314</v>
      </c>
      <c r="V71" s="52" t="s">
        <v>528</v>
      </c>
      <c r="W71" s="163"/>
    </row>
    <row r="72" spans="1:23" ht="39" customHeight="1">
      <c r="A72" s="17">
        <v>58</v>
      </c>
      <c r="B72" s="18" t="s">
        <v>469</v>
      </c>
      <c r="C72" s="17">
        <v>45693834</v>
      </c>
      <c r="D72" s="17" t="s">
        <v>480</v>
      </c>
      <c r="E72" s="173"/>
      <c r="F72" s="17" t="s">
        <v>424</v>
      </c>
      <c r="G72" s="157"/>
      <c r="H72" s="157">
        <v>146780000</v>
      </c>
      <c r="I72" s="23" t="s">
        <v>30</v>
      </c>
      <c r="J72" s="52" t="s">
        <v>529</v>
      </c>
      <c r="K72" s="24"/>
      <c r="L72" s="24"/>
      <c r="M72" s="168"/>
      <c r="N72" s="168">
        <v>45484</v>
      </c>
      <c r="O72" s="169" t="s">
        <v>476</v>
      </c>
      <c r="P72" s="24"/>
      <c r="Q72" s="24"/>
      <c r="R72" s="25">
        <v>45626</v>
      </c>
      <c r="S72" s="26" t="s">
        <v>35</v>
      </c>
      <c r="T72" s="17">
        <v>3</v>
      </c>
      <c r="U72" s="17" t="s">
        <v>314</v>
      </c>
      <c r="V72" s="52" t="s">
        <v>530</v>
      </c>
      <c r="W72" s="163"/>
    </row>
    <row r="73" spans="1:23" ht="39" customHeight="1">
      <c r="A73" s="47">
        <v>59</v>
      </c>
      <c r="B73" s="18" t="s">
        <v>469</v>
      </c>
      <c r="C73" s="17">
        <v>45693834</v>
      </c>
      <c r="D73" s="17" t="s">
        <v>480</v>
      </c>
      <c r="E73" s="173"/>
      <c r="F73" s="17" t="s">
        <v>424</v>
      </c>
      <c r="G73" s="157"/>
      <c r="H73" s="157">
        <v>71993573</v>
      </c>
      <c r="I73" s="23" t="s">
        <v>30</v>
      </c>
      <c r="J73" s="52" t="s">
        <v>531</v>
      </c>
      <c r="K73" s="24"/>
      <c r="L73" s="24"/>
      <c r="M73" s="168"/>
      <c r="N73" s="168">
        <v>45464</v>
      </c>
      <c r="O73" s="169" t="s">
        <v>445</v>
      </c>
      <c r="P73" s="24"/>
      <c r="Q73" s="24"/>
      <c r="R73" s="25">
        <v>45607</v>
      </c>
      <c r="S73" s="26" t="s">
        <v>35</v>
      </c>
      <c r="T73" s="17">
        <v>1</v>
      </c>
      <c r="U73" s="17" t="s">
        <v>314</v>
      </c>
      <c r="V73" s="52" t="s">
        <v>532</v>
      </c>
      <c r="W73" s="163"/>
    </row>
    <row r="74" spans="1:23" ht="39" customHeight="1">
      <c r="A74" s="17">
        <v>60</v>
      </c>
      <c r="B74" s="18" t="s">
        <v>469</v>
      </c>
      <c r="C74" s="17">
        <v>45693834</v>
      </c>
      <c r="D74" s="17" t="s">
        <v>480</v>
      </c>
      <c r="E74" s="173"/>
      <c r="F74" s="17" t="s">
        <v>424</v>
      </c>
      <c r="G74" s="157"/>
      <c r="H74" s="157">
        <v>29800000</v>
      </c>
      <c r="I74" s="23" t="s">
        <v>30</v>
      </c>
      <c r="J74" s="52" t="s">
        <v>533</v>
      </c>
      <c r="K74" s="24"/>
      <c r="L74" s="24"/>
      <c r="M74" s="168"/>
      <c r="N74" s="168">
        <v>45485</v>
      </c>
      <c r="O74" s="169" t="s">
        <v>476</v>
      </c>
      <c r="P74" s="24"/>
      <c r="Q74" s="24"/>
      <c r="R74" s="25">
        <v>45499</v>
      </c>
      <c r="S74" s="26" t="s">
        <v>35</v>
      </c>
      <c r="T74" s="17">
        <v>1</v>
      </c>
      <c r="U74" s="17" t="s">
        <v>314</v>
      </c>
      <c r="V74" s="52" t="s">
        <v>534</v>
      </c>
      <c r="W74" s="163"/>
    </row>
    <row r="75" spans="1:23" ht="39" customHeight="1">
      <c r="A75" s="47">
        <v>61</v>
      </c>
      <c r="B75" s="18" t="s">
        <v>469</v>
      </c>
      <c r="C75" s="17">
        <v>45693834</v>
      </c>
      <c r="D75" s="17" t="s">
        <v>480</v>
      </c>
      <c r="E75" s="173"/>
      <c r="F75" s="17" t="s">
        <v>424</v>
      </c>
      <c r="G75" s="157"/>
      <c r="H75" s="157">
        <v>26900000</v>
      </c>
      <c r="I75" s="23" t="s">
        <v>30</v>
      </c>
      <c r="J75" s="52" t="s">
        <v>535</v>
      </c>
      <c r="K75" s="24"/>
      <c r="L75" s="24"/>
      <c r="M75" s="168"/>
      <c r="N75" s="168">
        <v>45484</v>
      </c>
      <c r="O75" s="169" t="s">
        <v>476</v>
      </c>
      <c r="P75" s="24"/>
      <c r="Q75" s="24"/>
      <c r="R75" s="25">
        <v>45512</v>
      </c>
      <c r="S75" s="26" t="s">
        <v>35</v>
      </c>
      <c r="T75" s="17">
        <v>1</v>
      </c>
      <c r="U75" s="17" t="s">
        <v>314</v>
      </c>
      <c r="V75" s="52" t="s">
        <v>140</v>
      </c>
      <c r="W75" s="163"/>
    </row>
    <row r="76" spans="1:23" ht="39" customHeight="1">
      <c r="A76" s="17">
        <v>62</v>
      </c>
      <c r="B76" s="18" t="s">
        <v>469</v>
      </c>
      <c r="C76" s="17">
        <v>45693834</v>
      </c>
      <c r="D76" s="17" t="s">
        <v>480</v>
      </c>
      <c r="E76" s="173"/>
      <c r="F76" s="17" t="s">
        <v>424</v>
      </c>
      <c r="G76" s="157"/>
      <c r="H76" s="157">
        <v>20000000</v>
      </c>
      <c r="I76" s="23" t="s">
        <v>30</v>
      </c>
      <c r="J76" s="52" t="s">
        <v>536</v>
      </c>
      <c r="K76" s="24"/>
      <c r="L76" s="24"/>
      <c r="M76" s="168"/>
      <c r="N76" s="168">
        <v>45511</v>
      </c>
      <c r="O76" s="169" t="s">
        <v>450</v>
      </c>
      <c r="P76" s="24"/>
      <c r="Q76" s="24"/>
      <c r="R76" s="25">
        <v>45614</v>
      </c>
      <c r="S76" s="26" t="s">
        <v>35</v>
      </c>
      <c r="T76" s="17">
        <v>1</v>
      </c>
      <c r="U76" s="17" t="s">
        <v>314</v>
      </c>
      <c r="V76" s="52" t="s">
        <v>537</v>
      </c>
      <c r="W76" s="163"/>
    </row>
    <row r="77" spans="1:23" ht="39" customHeight="1">
      <c r="A77" s="47">
        <v>63</v>
      </c>
      <c r="B77" s="18" t="s">
        <v>469</v>
      </c>
      <c r="C77" s="17">
        <v>45693834</v>
      </c>
      <c r="D77" s="17" t="s">
        <v>480</v>
      </c>
      <c r="E77" s="173"/>
      <c r="F77" s="17" t="s">
        <v>424</v>
      </c>
      <c r="G77" s="157"/>
      <c r="H77" s="157">
        <v>3636300</v>
      </c>
      <c r="I77" s="23" t="s">
        <v>30</v>
      </c>
      <c r="J77" s="52" t="s">
        <v>538</v>
      </c>
      <c r="K77" s="24"/>
      <c r="L77" s="24"/>
      <c r="M77" s="168"/>
      <c r="N77" s="168">
        <v>45484</v>
      </c>
      <c r="O77" s="169" t="s">
        <v>476</v>
      </c>
      <c r="P77" s="24"/>
      <c r="Q77" s="24"/>
      <c r="R77" s="25">
        <v>45506</v>
      </c>
      <c r="S77" s="26" t="s">
        <v>35</v>
      </c>
      <c r="T77" s="17">
        <v>3</v>
      </c>
      <c r="U77" s="17" t="s">
        <v>314</v>
      </c>
      <c r="V77" s="52" t="s">
        <v>539</v>
      </c>
      <c r="W77" s="163"/>
    </row>
    <row r="78" spans="1:23" ht="39" customHeight="1">
      <c r="A78" s="17">
        <v>64</v>
      </c>
      <c r="B78" s="18" t="s">
        <v>469</v>
      </c>
      <c r="C78" s="17">
        <v>45693834</v>
      </c>
      <c r="D78" s="17" t="s">
        <v>480</v>
      </c>
      <c r="E78" s="173"/>
      <c r="F78" s="17" t="s">
        <v>424</v>
      </c>
      <c r="G78" s="157"/>
      <c r="H78" s="157">
        <v>3343000</v>
      </c>
      <c r="I78" s="23" t="s">
        <v>30</v>
      </c>
      <c r="J78" s="52" t="s">
        <v>540</v>
      </c>
      <c r="K78" s="24"/>
      <c r="L78" s="24"/>
      <c r="M78" s="168"/>
      <c r="N78" s="168">
        <v>45484</v>
      </c>
      <c r="O78" s="169" t="s">
        <v>476</v>
      </c>
      <c r="P78" s="24"/>
      <c r="Q78" s="24"/>
      <c r="R78" s="25">
        <v>45538</v>
      </c>
      <c r="S78" s="26" t="s">
        <v>35</v>
      </c>
      <c r="T78" s="17">
        <v>1</v>
      </c>
      <c r="U78" s="17" t="s">
        <v>314</v>
      </c>
      <c r="V78" s="52" t="s">
        <v>541</v>
      </c>
      <c r="W78" s="163"/>
    </row>
    <row r="79" spans="1:23" ht="39" customHeight="1">
      <c r="A79" s="47">
        <v>65</v>
      </c>
      <c r="B79" s="18" t="s">
        <v>469</v>
      </c>
      <c r="C79" s="17">
        <v>45693834</v>
      </c>
      <c r="D79" s="17" t="s">
        <v>480</v>
      </c>
      <c r="E79" s="173"/>
      <c r="F79" s="17" t="s">
        <v>424</v>
      </c>
      <c r="G79" s="157"/>
      <c r="H79" s="157">
        <v>3100000</v>
      </c>
      <c r="I79" s="23" t="s">
        <v>30</v>
      </c>
      <c r="J79" s="52" t="s">
        <v>542</v>
      </c>
      <c r="K79" s="24"/>
      <c r="L79" s="24"/>
      <c r="M79" s="168"/>
      <c r="N79" s="168">
        <v>45488</v>
      </c>
      <c r="O79" s="169" t="s">
        <v>476</v>
      </c>
      <c r="P79" s="24"/>
      <c r="Q79" s="24"/>
      <c r="R79" s="25">
        <v>45614</v>
      </c>
      <c r="S79" s="26" t="s">
        <v>35</v>
      </c>
      <c r="T79" s="17">
        <v>1</v>
      </c>
      <c r="U79" s="17" t="s">
        <v>314</v>
      </c>
      <c r="V79" s="52" t="s">
        <v>543</v>
      </c>
      <c r="W79" s="163"/>
    </row>
    <row r="80" spans="1:23" ht="39" customHeight="1">
      <c r="A80" s="17">
        <v>66</v>
      </c>
      <c r="B80" s="18" t="s">
        <v>469</v>
      </c>
      <c r="C80" s="17">
        <v>45693834</v>
      </c>
      <c r="D80" s="17" t="s">
        <v>480</v>
      </c>
      <c r="E80" s="173"/>
      <c r="F80" s="17" t="s">
        <v>424</v>
      </c>
      <c r="G80" s="157"/>
      <c r="H80" s="157">
        <v>896590000</v>
      </c>
      <c r="I80" s="23" t="s">
        <v>30</v>
      </c>
      <c r="J80" s="52" t="s">
        <v>544</v>
      </c>
      <c r="K80" s="24"/>
      <c r="L80" s="24"/>
      <c r="M80" s="168"/>
      <c r="N80" s="168">
        <v>45484</v>
      </c>
      <c r="O80" s="169" t="s">
        <v>476</v>
      </c>
      <c r="P80" s="24"/>
      <c r="Q80" s="24"/>
      <c r="R80" s="25">
        <v>45607</v>
      </c>
      <c r="S80" s="26" t="s">
        <v>35</v>
      </c>
      <c r="T80" s="17">
        <v>1</v>
      </c>
      <c r="U80" s="17" t="s">
        <v>314</v>
      </c>
      <c r="V80" s="52" t="s">
        <v>541</v>
      </c>
      <c r="W80" s="163"/>
    </row>
    <row r="81" spans="1:23" ht="39" customHeight="1">
      <c r="A81" s="47">
        <v>67</v>
      </c>
      <c r="B81" s="18" t="s">
        <v>469</v>
      </c>
      <c r="C81" s="17">
        <v>45693834</v>
      </c>
      <c r="D81" s="17" t="s">
        <v>480</v>
      </c>
      <c r="E81" s="173"/>
      <c r="F81" s="17" t="s">
        <v>424</v>
      </c>
      <c r="G81" s="157"/>
      <c r="H81" s="157">
        <v>53850000</v>
      </c>
      <c r="I81" s="23" t="s">
        <v>30</v>
      </c>
      <c r="J81" s="52" t="s">
        <v>545</v>
      </c>
      <c r="K81" s="24"/>
      <c r="L81" s="24"/>
      <c r="M81" s="168"/>
      <c r="N81" s="168">
        <v>45484</v>
      </c>
      <c r="O81" s="169" t="s">
        <v>476</v>
      </c>
      <c r="P81" s="24"/>
      <c r="Q81" s="24"/>
      <c r="R81" s="25">
        <v>45505</v>
      </c>
      <c r="S81" s="26" t="s">
        <v>35</v>
      </c>
      <c r="T81" s="17">
        <v>1</v>
      </c>
      <c r="U81" s="17" t="s">
        <v>314</v>
      </c>
      <c r="V81" s="52" t="s">
        <v>546</v>
      </c>
      <c r="W81" s="163"/>
    </row>
    <row r="82" spans="1:23" ht="39" customHeight="1">
      <c r="A82" s="17">
        <v>68</v>
      </c>
      <c r="B82" s="18" t="s">
        <v>469</v>
      </c>
      <c r="C82" s="17">
        <v>45693834</v>
      </c>
      <c r="D82" s="17" t="s">
        <v>480</v>
      </c>
      <c r="E82" s="173"/>
      <c r="F82" s="17" t="s">
        <v>424</v>
      </c>
      <c r="G82" s="157"/>
      <c r="H82" s="157">
        <v>315900000</v>
      </c>
      <c r="I82" s="23" t="s">
        <v>30</v>
      </c>
      <c r="J82" s="52" t="s">
        <v>547</v>
      </c>
      <c r="K82" s="24"/>
      <c r="L82" s="24"/>
      <c r="M82" s="168"/>
      <c r="N82" s="168">
        <v>45483</v>
      </c>
      <c r="O82" s="169" t="s">
        <v>476</v>
      </c>
      <c r="P82" s="24"/>
      <c r="Q82" s="24"/>
      <c r="R82" s="25">
        <v>45625</v>
      </c>
      <c r="S82" s="26" t="s">
        <v>35</v>
      </c>
      <c r="T82" s="17">
        <v>1</v>
      </c>
      <c r="U82" s="17" t="s">
        <v>314</v>
      </c>
      <c r="V82" s="52" t="s">
        <v>357</v>
      </c>
      <c r="W82" s="163"/>
    </row>
    <row r="83" spans="1:23" ht="39" customHeight="1">
      <c r="A83" s="47">
        <v>69</v>
      </c>
      <c r="B83" s="18" t="s">
        <v>469</v>
      </c>
      <c r="C83" s="17">
        <v>45693834</v>
      </c>
      <c r="D83" s="17" t="s">
        <v>480</v>
      </c>
      <c r="E83" s="173"/>
      <c r="F83" s="17" t="s">
        <v>424</v>
      </c>
      <c r="G83" s="157"/>
      <c r="H83" s="157">
        <v>6614900</v>
      </c>
      <c r="I83" s="23" t="s">
        <v>30</v>
      </c>
      <c r="J83" s="52" t="s">
        <v>548</v>
      </c>
      <c r="K83" s="24"/>
      <c r="L83" s="24"/>
      <c r="M83" s="168"/>
      <c r="N83" s="168">
        <v>45488</v>
      </c>
      <c r="O83" s="169" t="s">
        <v>476</v>
      </c>
      <c r="P83" s="24"/>
      <c r="Q83" s="24"/>
      <c r="R83" s="25">
        <v>45531</v>
      </c>
      <c r="S83" s="26" t="s">
        <v>35</v>
      </c>
      <c r="T83" s="17">
        <v>1</v>
      </c>
      <c r="U83" s="17" t="s">
        <v>314</v>
      </c>
      <c r="V83" s="52" t="s">
        <v>549</v>
      </c>
      <c r="W83" s="163"/>
    </row>
    <row r="84" spans="1:23" ht="39" customHeight="1">
      <c r="A84" s="17">
        <v>70</v>
      </c>
      <c r="B84" s="18" t="s">
        <v>469</v>
      </c>
      <c r="C84" s="17">
        <v>45693834</v>
      </c>
      <c r="D84" s="17" t="s">
        <v>480</v>
      </c>
      <c r="E84" s="173"/>
      <c r="F84" s="17" t="s">
        <v>424</v>
      </c>
      <c r="G84" s="157"/>
      <c r="H84" s="157">
        <v>44384000</v>
      </c>
      <c r="I84" s="23" t="s">
        <v>30</v>
      </c>
      <c r="J84" s="52" t="s">
        <v>550</v>
      </c>
      <c r="K84" s="24"/>
      <c r="L84" s="24"/>
      <c r="M84" s="168"/>
      <c r="N84" s="168">
        <v>45502</v>
      </c>
      <c r="O84" s="169" t="s">
        <v>476</v>
      </c>
      <c r="P84" s="24"/>
      <c r="Q84" s="24"/>
      <c r="R84" s="25">
        <v>45568</v>
      </c>
      <c r="S84" s="26" t="s">
        <v>35</v>
      </c>
      <c r="T84" s="17">
        <v>2</v>
      </c>
      <c r="U84" s="17" t="s">
        <v>314</v>
      </c>
      <c r="V84" s="52" t="s">
        <v>551</v>
      </c>
      <c r="W84" s="163"/>
    </row>
    <row r="85" spans="1:23" ht="39" customHeight="1">
      <c r="A85" s="47">
        <v>71</v>
      </c>
      <c r="B85" s="18" t="s">
        <v>469</v>
      </c>
      <c r="C85" s="17">
        <v>45693834</v>
      </c>
      <c r="D85" s="17" t="s">
        <v>480</v>
      </c>
      <c r="E85" s="174"/>
      <c r="F85" s="17" t="s">
        <v>424</v>
      </c>
      <c r="G85" s="157"/>
      <c r="H85" s="157">
        <v>336650000</v>
      </c>
      <c r="I85" s="23" t="s">
        <v>30</v>
      </c>
      <c r="J85" s="52" t="s">
        <v>552</v>
      </c>
      <c r="K85" s="24"/>
      <c r="L85" s="24"/>
      <c r="M85" s="168"/>
      <c r="N85" s="168">
        <v>45513</v>
      </c>
      <c r="O85" s="169" t="s">
        <v>450</v>
      </c>
      <c r="P85" s="24"/>
      <c r="Q85" s="24"/>
      <c r="R85" s="25">
        <v>45629</v>
      </c>
      <c r="S85" s="26" t="s">
        <v>35</v>
      </c>
      <c r="T85" s="17">
        <v>1</v>
      </c>
      <c r="U85" s="17" t="s">
        <v>459</v>
      </c>
      <c r="V85" s="52" t="s">
        <v>513</v>
      </c>
      <c r="W85" s="163"/>
    </row>
    <row r="86" spans="1:23" ht="39" customHeight="1">
      <c r="A86" s="44" t="s">
        <v>84</v>
      </c>
      <c r="B86" s="45"/>
      <c r="C86" s="45"/>
      <c r="D86" s="46"/>
      <c r="E86" s="175">
        <f>SUM(E42)</f>
        <v>27945406000</v>
      </c>
      <c r="F86" s="29"/>
      <c r="G86" s="162">
        <f>SUM(G42:G65)</f>
        <v>13608784136</v>
      </c>
      <c r="H86" s="162">
        <f>SUM(H42:H85)</f>
        <v>27909609074</v>
      </c>
      <c r="I86" s="23"/>
      <c r="J86" s="17"/>
      <c r="K86" s="17"/>
      <c r="L86" s="17"/>
      <c r="M86" s="168"/>
      <c r="N86" s="171"/>
      <c r="O86" s="52"/>
      <c r="P86" s="17"/>
      <c r="Q86" s="17"/>
      <c r="R86" s="25"/>
      <c r="S86" s="26"/>
      <c r="T86" s="17"/>
      <c r="U86" s="17"/>
      <c r="V86" s="52"/>
    </row>
    <row r="87" spans="1:23" ht="39" customHeight="1">
      <c r="A87" s="176" t="s">
        <v>553</v>
      </c>
      <c r="B87" s="177"/>
      <c r="C87" s="177"/>
      <c r="D87" s="177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7"/>
      <c r="Q87" s="177"/>
      <c r="R87" s="177"/>
      <c r="S87" s="177"/>
      <c r="T87" s="177"/>
      <c r="U87" s="177"/>
      <c r="V87" s="178"/>
    </row>
    <row r="88" spans="1:23" ht="39" customHeight="1">
      <c r="A88" s="17">
        <v>72</v>
      </c>
      <c r="B88" s="18" t="s">
        <v>554</v>
      </c>
      <c r="C88" s="52">
        <v>45693822</v>
      </c>
      <c r="D88" s="17" t="s">
        <v>555</v>
      </c>
      <c r="E88" s="24">
        <v>5000000000</v>
      </c>
      <c r="F88" s="17" t="s">
        <v>29</v>
      </c>
      <c r="G88" s="179">
        <v>5000000000</v>
      </c>
      <c r="H88" s="157">
        <v>5000000000</v>
      </c>
      <c r="I88" s="23" t="s">
        <v>30</v>
      </c>
      <c r="J88" s="52" t="s">
        <v>556</v>
      </c>
      <c r="K88" s="24" t="s">
        <v>30</v>
      </c>
      <c r="L88" s="24" t="s">
        <v>30</v>
      </c>
      <c r="M88" s="168">
        <v>45290</v>
      </c>
      <c r="N88" s="168">
        <v>45290</v>
      </c>
      <c r="O88" s="169" t="s">
        <v>557</v>
      </c>
      <c r="P88" s="24" t="s">
        <v>30</v>
      </c>
      <c r="Q88" s="24" t="s">
        <v>30</v>
      </c>
      <c r="R88" s="25">
        <v>45657</v>
      </c>
      <c r="S88" s="26" t="s">
        <v>35</v>
      </c>
      <c r="T88" s="17">
        <v>12</v>
      </c>
      <c r="U88" s="17" t="s">
        <v>558</v>
      </c>
      <c r="V88" s="52" t="s">
        <v>559</v>
      </c>
    </row>
    <row r="89" spans="1:23" ht="39" customHeight="1">
      <c r="A89" s="44" t="s">
        <v>91</v>
      </c>
      <c r="B89" s="45"/>
      <c r="C89" s="45"/>
      <c r="D89" s="46"/>
      <c r="E89" s="175">
        <f>SUM(E88:E88)</f>
        <v>5000000000</v>
      </c>
      <c r="F89" s="29"/>
      <c r="G89" s="162">
        <f>SUM(G88:G88)</f>
        <v>5000000000</v>
      </c>
      <c r="H89" s="162">
        <f>SUM(H88:H88)</f>
        <v>5000000000</v>
      </c>
      <c r="I89" s="23"/>
      <c r="J89" s="17"/>
      <c r="K89" s="17"/>
      <c r="L89" s="17"/>
      <c r="M89" s="168"/>
      <c r="N89" s="171"/>
      <c r="O89" s="52"/>
      <c r="P89" s="17"/>
      <c r="Q89" s="17"/>
      <c r="R89" s="17"/>
      <c r="S89" s="26"/>
      <c r="T89" s="17"/>
      <c r="U89" s="17"/>
      <c r="V89" s="52"/>
    </row>
    <row r="90" spans="1:23" ht="39" customHeight="1">
      <c r="A90" s="176" t="s">
        <v>560</v>
      </c>
      <c r="B90" s="177"/>
      <c r="C90" s="177"/>
      <c r="D90" s="177"/>
      <c r="E90" s="177"/>
      <c r="F90" s="177"/>
      <c r="G90" s="177"/>
      <c r="H90" s="177"/>
      <c r="I90" s="177"/>
      <c r="J90" s="177"/>
      <c r="K90" s="177"/>
      <c r="L90" s="177"/>
      <c r="M90" s="177"/>
      <c r="N90" s="177"/>
      <c r="O90" s="177"/>
      <c r="P90" s="177"/>
      <c r="Q90" s="177"/>
      <c r="R90" s="177"/>
      <c r="S90" s="177"/>
      <c r="T90" s="177"/>
      <c r="U90" s="177"/>
      <c r="V90" s="178"/>
    </row>
    <row r="91" spans="1:23" ht="39" customHeight="1">
      <c r="A91" s="17">
        <v>73</v>
      </c>
      <c r="B91" s="18" t="s">
        <v>554</v>
      </c>
      <c r="C91" s="52">
        <v>45693822</v>
      </c>
      <c r="D91" s="17" t="s">
        <v>561</v>
      </c>
      <c r="E91" s="24">
        <v>7200000000</v>
      </c>
      <c r="F91" s="17" t="s">
        <v>29</v>
      </c>
      <c r="G91" s="157">
        <v>7200000000</v>
      </c>
      <c r="H91" s="157">
        <v>7200000000</v>
      </c>
      <c r="I91" s="23" t="s">
        <v>30</v>
      </c>
      <c r="J91" s="52" t="s">
        <v>556</v>
      </c>
      <c r="K91" s="24" t="s">
        <v>30</v>
      </c>
      <c r="L91" s="24" t="s">
        <v>30</v>
      </c>
      <c r="M91" s="168">
        <v>45290</v>
      </c>
      <c r="N91" s="168">
        <v>45290</v>
      </c>
      <c r="O91" s="169" t="s">
        <v>557</v>
      </c>
      <c r="P91" s="24" t="s">
        <v>30</v>
      </c>
      <c r="Q91" s="24" t="s">
        <v>30</v>
      </c>
      <c r="R91" s="25">
        <v>45657</v>
      </c>
      <c r="S91" s="26" t="s">
        <v>35</v>
      </c>
      <c r="T91" s="17">
        <v>12</v>
      </c>
      <c r="U91" s="17" t="s">
        <v>558</v>
      </c>
      <c r="V91" s="52" t="s">
        <v>559</v>
      </c>
    </row>
    <row r="92" spans="1:23" ht="39" customHeight="1">
      <c r="A92" s="44" t="s">
        <v>101</v>
      </c>
      <c r="B92" s="45"/>
      <c r="C92" s="45"/>
      <c r="D92" s="46"/>
      <c r="E92" s="175">
        <f>SUM(E91:E91)</f>
        <v>7200000000</v>
      </c>
      <c r="F92" s="29"/>
      <c r="G92" s="162">
        <f>SUM(G91:G91)</f>
        <v>7200000000</v>
      </c>
      <c r="H92" s="162">
        <f>SUM(H91:H91)</f>
        <v>7200000000</v>
      </c>
      <c r="I92" s="23"/>
      <c r="J92" s="17"/>
      <c r="K92" s="17"/>
      <c r="L92" s="17"/>
      <c r="M92" s="168"/>
      <c r="N92" s="171"/>
      <c r="O92" s="52"/>
      <c r="P92" s="17"/>
      <c r="Q92" s="17"/>
      <c r="R92" s="17"/>
      <c r="S92" s="26"/>
      <c r="T92" s="17"/>
      <c r="U92" s="17"/>
      <c r="V92" s="52"/>
    </row>
    <row r="93" spans="1:23" ht="39" customHeight="1">
      <c r="A93" s="176" t="s">
        <v>562</v>
      </c>
      <c r="B93" s="177"/>
      <c r="C93" s="177"/>
      <c r="D93" s="177"/>
      <c r="E93" s="177"/>
      <c r="F93" s="177"/>
      <c r="G93" s="177"/>
      <c r="H93" s="177"/>
      <c r="I93" s="177"/>
      <c r="J93" s="177"/>
      <c r="K93" s="177"/>
      <c r="L93" s="177"/>
      <c r="M93" s="177"/>
      <c r="N93" s="177"/>
      <c r="O93" s="177"/>
      <c r="P93" s="177"/>
      <c r="Q93" s="177"/>
      <c r="R93" s="177"/>
      <c r="S93" s="177"/>
      <c r="T93" s="177"/>
      <c r="U93" s="177"/>
      <c r="V93" s="178"/>
    </row>
    <row r="94" spans="1:23" ht="39" customHeight="1">
      <c r="A94" s="29">
        <v>74</v>
      </c>
      <c r="B94" s="18" t="s">
        <v>554</v>
      </c>
      <c r="C94" s="52">
        <v>45693822</v>
      </c>
      <c r="D94" s="180" t="s">
        <v>563</v>
      </c>
      <c r="E94" s="23">
        <v>6180000000</v>
      </c>
      <c r="F94" s="17" t="s">
        <v>29</v>
      </c>
      <c r="G94" s="157">
        <v>2468800000</v>
      </c>
      <c r="H94" s="157">
        <v>2468800000</v>
      </c>
      <c r="I94" s="23" t="s">
        <v>30</v>
      </c>
      <c r="J94" s="52" t="s">
        <v>556</v>
      </c>
      <c r="K94" s="24" t="s">
        <v>30</v>
      </c>
      <c r="L94" s="24" t="s">
        <v>30</v>
      </c>
      <c r="M94" s="168">
        <v>45290</v>
      </c>
      <c r="N94" s="168">
        <v>45290</v>
      </c>
      <c r="O94" s="169" t="s">
        <v>557</v>
      </c>
      <c r="P94" s="24" t="s">
        <v>30</v>
      </c>
      <c r="Q94" s="24" t="s">
        <v>30</v>
      </c>
      <c r="R94" s="25">
        <v>45657</v>
      </c>
      <c r="S94" s="26" t="s">
        <v>35</v>
      </c>
      <c r="T94" s="17">
        <v>12</v>
      </c>
      <c r="U94" s="17" t="s">
        <v>558</v>
      </c>
      <c r="V94" s="52" t="s">
        <v>559</v>
      </c>
    </row>
    <row r="95" spans="1:23" ht="36.75" customHeight="1">
      <c r="A95" s="44" t="s">
        <v>101</v>
      </c>
      <c r="B95" s="45"/>
      <c r="C95" s="45"/>
      <c r="D95" s="46"/>
      <c r="E95" s="175">
        <f>SUM(E94:E94)</f>
        <v>6180000000</v>
      </c>
      <c r="F95" s="29"/>
      <c r="G95" s="162">
        <f>SUM(G94:G94)</f>
        <v>2468800000</v>
      </c>
      <c r="H95" s="162">
        <f>SUM(H94:H94)</f>
        <v>2468800000</v>
      </c>
      <c r="I95" s="28"/>
      <c r="J95" s="17"/>
      <c r="K95" s="17"/>
      <c r="L95" s="17"/>
      <c r="M95" s="171"/>
      <c r="N95" s="171"/>
      <c r="O95" s="52"/>
      <c r="P95" s="17"/>
      <c r="Q95" s="17"/>
      <c r="R95" s="17"/>
      <c r="S95" s="17"/>
      <c r="T95" s="17"/>
      <c r="U95" s="17"/>
      <c r="V95" s="52"/>
    </row>
    <row r="96" spans="1:23" ht="39" customHeight="1">
      <c r="A96" s="176" t="s">
        <v>564</v>
      </c>
      <c r="B96" s="177"/>
      <c r="C96" s="177"/>
      <c r="D96" s="177"/>
      <c r="E96" s="177"/>
      <c r="F96" s="177"/>
      <c r="G96" s="177"/>
      <c r="H96" s="177"/>
      <c r="I96" s="177"/>
      <c r="J96" s="177"/>
      <c r="K96" s="177"/>
      <c r="L96" s="177"/>
      <c r="M96" s="177"/>
      <c r="N96" s="177"/>
      <c r="O96" s="177"/>
      <c r="P96" s="177"/>
      <c r="Q96" s="177"/>
      <c r="R96" s="177"/>
      <c r="S96" s="177"/>
      <c r="T96" s="177"/>
      <c r="U96" s="177"/>
      <c r="V96" s="178"/>
    </row>
    <row r="97" spans="1:22" ht="39" customHeight="1">
      <c r="A97" s="29">
        <v>75</v>
      </c>
      <c r="B97" s="18" t="s">
        <v>565</v>
      </c>
      <c r="C97" s="52">
        <v>45693851</v>
      </c>
      <c r="D97" s="180" t="s">
        <v>566</v>
      </c>
      <c r="E97" s="51">
        <v>221945056</v>
      </c>
      <c r="F97" s="17" t="s">
        <v>424</v>
      </c>
      <c r="G97" s="157">
        <v>27390000</v>
      </c>
      <c r="H97" s="157">
        <v>34690000</v>
      </c>
      <c r="I97" s="23" t="s">
        <v>30</v>
      </c>
      <c r="J97" s="52" t="s">
        <v>567</v>
      </c>
      <c r="K97" s="24" t="s">
        <v>30</v>
      </c>
      <c r="L97" s="24" t="s">
        <v>30</v>
      </c>
      <c r="M97" s="168">
        <v>45378</v>
      </c>
      <c r="N97" s="168">
        <v>45384</v>
      </c>
      <c r="O97" s="169" t="s">
        <v>415</v>
      </c>
      <c r="P97" s="24" t="s">
        <v>30</v>
      </c>
      <c r="Q97" s="24" t="s">
        <v>30</v>
      </c>
      <c r="R97" s="25">
        <v>45415</v>
      </c>
      <c r="S97" s="26" t="s">
        <v>35</v>
      </c>
      <c r="T97" s="17">
        <v>11</v>
      </c>
      <c r="U97" s="17" t="s">
        <v>314</v>
      </c>
      <c r="V97" s="52" t="s">
        <v>568</v>
      </c>
    </row>
    <row r="98" spans="1:22" ht="39" customHeight="1">
      <c r="A98" s="29">
        <v>76</v>
      </c>
      <c r="B98" s="18" t="s">
        <v>565</v>
      </c>
      <c r="C98" s="52">
        <v>45693851</v>
      </c>
      <c r="D98" s="180" t="s">
        <v>566</v>
      </c>
      <c r="E98" s="53"/>
      <c r="F98" s="17" t="s">
        <v>424</v>
      </c>
      <c r="G98" s="181">
        <v>7275000</v>
      </c>
      <c r="H98" s="157">
        <v>7065000</v>
      </c>
      <c r="I98" s="23"/>
      <c r="J98" s="52" t="s">
        <v>569</v>
      </c>
      <c r="K98" s="24" t="s">
        <v>30</v>
      </c>
      <c r="L98" s="24" t="s">
        <v>30</v>
      </c>
      <c r="M98" s="171" t="s">
        <v>184</v>
      </c>
      <c r="N98" s="171" t="s">
        <v>184</v>
      </c>
      <c r="O98" s="52" t="s">
        <v>476</v>
      </c>
      <c r="P98" s="24" t="s">
        <v>30</v>
      </c>
      <c r="Q98" s="24" t="s">
        <v>30</v>
      </c>
      <c r="R98" s="25">
        <v>45548</v>
      </c>
      <c r="S98" s="26" t="s">
        <v>35</v>
      </c>
      <c r="T98" s="17">
        <v>4</v>
      </c>
      <c r="U98" s="17" t="s">
        <v>314</v>
      </c>
      <c r="V98" s="52" t="s">
        <v>148</v>
      </c>
    </row>
    <row r="99" spans="1:22" ht="39" customHeight="1">
      <c r="A99" s="29">
        <v>77</v>
      </c>
      <c r="B99" s="18" t="s">
        <v>565</v>
      </c>
      <c r="C99" s="52">
        <v>45693851</v>
      </c>
      <c r="D99" s="180" t="s">
        <v>566</v>
      </c>
      <c r="E99" s="53"/>
      <c r="F99" s="17" t="s">
        <v>424</v>
      </c>
      <c r="G99" s="181">
        <v>31058000</v>
      </c>
      <c r="H99" s="157">
        <v>29708000</v>
      </c>
      <c r="I99" s="23" t="s">
        <v>30</v>
      </c>
      <c r="J99" s="52" t="s">
        <v>570</v>
      </c>
      <c r="K99" s="24" t="s">
        <v>30</v>
      </c>
      <c r="L99" s="24" t="s">
        <v>30</v>
      </c>
      <c r="M99" s="168" t="s">
        <v>571</v>
      </c>
      <c r="N99" s="168" t="s">
        <v>571</v>
      </c>
      <c r="O99" s="169" t="s">
        <v>445</v>
      </c>
      <c r="P99" s="24" t="s">
        <v>30</v>
      </c>
      <c r="Q99" s="24" t="s">
        <v>30</v>
      </c>
      <c r="R99" s="25">
        <v>45498</v>
      </c>
      <c r="S99" s="26" t="s">
        <v>35</v>
      </c>
      <c r="T99" s="17">
        <v>9</v>
      </c>
      <c r="U99" s="17" t="s">
        <v>314</v>
      </c>
      <c r="V99" s="52" t="s">
        <v>572</v>
      </c>
    </row>
    <row r="100" spans="1:22" ht="39" customHeight="1">
      <c r="A100" s="29">
        <v>78</v>
      </c>
      <c r="B100" s="18" t="s">
        <v>565</v>
      </c>
      <c r="C100" s="52">
        <v>45693851</v>
      </c>
      <c r="D100" s="180" t="s">
        <v>566</v>
      </c>
      <c r="E100" s="53"/>
      <c r="F100" s="17" t="s">
        <v>424</v>
      </c>
      <c r="G100" s="181">
        <v>91908000</v>
      </c>
      <c r="H100" s="157">
        <v>85500000</v>
      </c>
      <c r="I100" s="23"/>
      <c r="J100" s="52" t="s">
        <v>573</v>
      </c>
      <c r="K100" s="24" t="s">
        <v>30</v>
      </c>
      <c r="L100" s="24" t="s">
        <v>30</v>
      </c>
      <c r="M100" s="182" t="s">
        <v>204</v>
      </c>
      <c r="N100" s="182" t="s">
        <v>204</v>
      </c>
      <c r="O100" s="52" t="s">
        <v>450</v>
      </c>
      <c r="P100" s="24" t="s">
        <v>30</v>
      </c>
      <c r="Q100" s="24" t="s">
        <v>30</v>
      </c>
      <c r="R100" s="25">
        <v>45587</v>
      </c>
      <c r="S100" s="26" t="s">
        <v>35</v>
      </c>
      <c r="T100" s="17">
        <v>18</v>
      </c>
      <c r="U100" s="17" t="s">
        <v>314</v>
      </c>
      <c r="V100" s="52" t="s">
        <v>574</v>
      </c>
    </row>
    <row r="101" spans="1:22" ht="39" customHeight="1">
      <c r="A101" s="29">
        <v>79</v>
      </c>
      <c r="B101" s="18" t="s">
        <v>565</v>
      </c>
      <c r="C101" s="52">
        <v>45693851</v>
      </c>
      <c r="D101" s="180" t="s">
        <v>566</v>
      </c>
      <c r="E101" s="54"/>
      <c r="F101" s="17" t="s">
        <v>424</v>
      </c>
      <c r="G101" s="181">
        <v>55090000</v>
      </c>
      <c r="H101" s="157">
        <v>54450000</v>
      </c>
      <c r="I101" s="23"/>
      <c r="J101" s="52" t="s">
        <v>575</v>
      </c>
      <c r="K101" s="24" t="s">
        <v>30</v>
      </c>
      <c r="L101" s="24" t="s">
        <v>30</v>
      </c>
      <c r="M101" s="182" t="s">
        <v>193</v>
      </c>
      <c r="N101" s="182" t="s">
        <v>193</v>
      </c>
      <c r="O101" s="52" t="s">
        <v>450</v>
      </c>
      <c r="P101" s="24" t="s">
        <v>30</v>
      </c>
      <c r="Q101" s="24" t="s">
        <v>30</v>
      </c>
      <c r="R101" s="25">
        <v>45567</v>
      </c>
      <c r="S101" s="26" t="s">
        <v>35</v>
      </c>
      <c r="T101" s="17">
        <v>38</v>
      </c>
      <c r="U101" s="17" t="s">
        <v>314</v>
      </c>
      <c r="V101" s="52" t="s">
        <v>574</v>
      </c>
    </row>
    <row r="102" spans="1:22" ht="36.75" customHeight="1">
      <c r="A102" s="44" t="s">
        <v>171</v>
      </c>
      <c r="B102" s="45"/>
      <c r="C102" s="45"/>
      <c r="D102" s="46"/>
      <c r="E102" s="175">
        <f>SUM(E97:E97)</f>
        <v>221945056</v>
      </c>
      <c r="F102" s="29"/>
      <c r="G102" s="162">
        <f>SUM(G97:G101)</f>
        <v>212721000</v>
      </c>
      <c r="H102" s="162">
        <f>SUM(H97:H101)</f>
        <v>211413000</v>
      </c>
      <c r="I102" s="28"/>
      <c r="J102" s="17"/>
      <c r="K102" s="17"/>
      <c r="L102" s="17"/>
      <c r="M102" s="171"/>
      <c r="N102" s="171"/>
      <c r="O102" s="52"/>
      <c r="P102" s="17"/>
      <c r="Q102" s="17"/>
      <c r="R102" s="17"/>
      <c r="S102" s="17"/>
      <c r="T102" s="17"/>
      <c r="U102" s="17"/>
      <c r="V102" s="52"/>
    </row>
    <row r="103" spans="1:22" ht="39" customHeight="1">
      <c r="A103" s="176" t="s">
        <v>576</v>
      </c>
      <c r="B103" s="177"/>
      <c r="C103" s="177"/>
      <c r="D103" s="177"/>
      <c r="E103" s="177"/>
      <c r="F103" s="177"/>
      <c r="G103" s="177"/>
      <c r="H103" s="177"/>
      <c r="I103" s="177"/>
      <c r="J103" s="177"/>
      <c r="K103" s="177"/>
      <c r="L103" s="177"/>
      <c r="M103" s="177"/>
      <c r="N103" s="177"/>
      <c r="O103" s="177"/>
      <c r="P103" s="177"/>
      <c r="Q103" s="177"/>
      <c r="R103" s="177"/>
      <c r="S103" s="177"/>
      <c r="T103" s="177"/>
      <c r="U103" s="177"/>
      <c r="V103" s="178"/>
    </row>
    <row r="104" spans="1:22" ht="39" customHeight="1">
      <c r="A104" s="29">
        <v>80</v>
      </c>
      <c r="B104" s="18" t="s">
        <v>565</v>
      </c>
      <c r="C104" s="52">
        <v>45693851</v>
      </c>
      <c r="D104" s="180" t="s">
        <v>577</v>
      </c>
      <c r="E104" s="51">
        <v>706186489</v>
      </c>
      <c r="F104" s="17" t="s">
        <v>424</v>
      </c>
      <c r="G104" s="181">
        <v>11557500</v>
      </c>
      <c r="H104" s="157">
        <v>10736000</v>
      </c>
      <c r="I104" s="24" t="s">
        <v>30</v>
      </c>
      <c r="J104" s="52" t="s">
        <v>578</v>
      </c>
      <c r="K104" s="24" t="s">
        <v>30</v>
      </c>
      <c r="L104" s="24" t="s">
        <v>30</v>
      </c>
      <c r="M104" s="168" t="s">
        <v>579</v>
      </c>
      <c r="N104" s="168" t="s">
        <v>579</v>
      </c>
      <c r="O104" s="169" t="s">
        <v>445</v>
      </c>
      <c r="P104" s="24" t="s">
        <v>30</v>
      </c>
      <c r="Q104" s="24" t="s">
        <v>30</v>
      </c>
      <c r="R104" s="25">
        <v>45481</v>
      </c>
      <c r="S104" s="26" t="s">
        <v>35</v>
      </c>
      <c r="T104" s="17">
        <v>4</v>
      </c>
      <c r="U104" s="17" t="s">
        <v>314</v>
      </c>
      <c r="V104" s="52" t="s">
        <v>574</v>
      </c>
    </row>
    <row r="105" spans="1:22" ht="39" customHeight="1">
      <c r="A105" s="183">
        <v>81</v>
      </c>
      <c r="B105" s="18" t="s">
        <v>565</v>
      </c>
      <c r="C105" s="52">
        <v>45693851</v>
      </c>
      <c r="D105" s="180" t="s">
        <v>577</v>
      </c>
      <c r="E105" s="53"/>
      <c r="F105" s="17" t="s">
        <v>424</v>
      </c>
      <c r="G105" s="181">
        <v>21800000</v>
      </c>
      <c r="H105" s="184">
        <v>19560000</v>
      </c>
      <c r="I105" s="24"/>
      <c r="J105" s="52" t="s">
        <v>580</v>
      </c>
      <c r="K105" s="24" t="s">
        <v>30</v>
      </c>
      <c r="L105" s="24" t="s">
        <v>30</v>
      </c>
      <c r="M105" s="171" t="s">
        <v>581</v>
      </c>
      <c r="N105" s="171" t="s">
        <v>581</v>
      </c>
      <c r="O105" s="52" t="s">
        <v>476</v>
      </c>
      <c r="P105" s="24" t="s">
        <v>30</v>
      </c>
      <c r="Q105" s="24" t="s">
        <v>30</v>
      </c>
      <c r="R105" s="25">
        <v>45504</v>
      </c>
      <c r="S105" s="26" t="s">
        <v>35</v>
      </c>
      <c r="T105" s="17">
        <v>2</v>
      </c>
      <c r="U105" s="17" t="s">
        <v>314</v>
      </c>
      <c r="V105" s="52" t="s">
        <v>582</v>
      </c>
    </row>
    <row r="106" spans="1:22" ht="39" customHeight="1">
      <c r="A106" s="29">
        <v>82</v>
      </c>
      <c r="B106" s="18" t="s">
        <v>565</v>
      </c>
      <c r="C106" s="52">
        <v>45693851</v>
      </c>
      <c r="D106" s="180" t="s">
        <v>577</v>
      </c>
      <c r="E106" s="53"/>
      <c r="F106" s="17" t="s">
        <v>424</v>
      </c>
      <c r="G106" s="181">
        <v>59721034</v>
      </c>
      <c r="H106" s="184">
        <v>50100000</v>
      </c>
      <c r="I106" s="24"/>
      <c r="J106" s="52" t="s">
        <v>583</v>
      </c>
      <c r="K106" s="24" t="s">
        <v>30</v>
      </c>
      <c r="L106" s="24" t="s">
        <v>30</v>
      </c>
      <c r="M106" s="171" t="s">
        <v>581</v>
      </c>
      <c r="N106" s="171" t="s">
        <v>581</v>
      </c>
      <c r="O106" s="52" t="s">
        <v>476</v>
      </c>
      <c r="P106" s="24" t="s">
        <v>30</v>
      </c>
      <c r="Q106" s="24" t="s">
        <v>30</v>
      </c>
      <c r="R106" s="25">
        <v>45520</v>
      </c>
      <c r="S106" s="26" t="s">
        <v>35</v>
      </c>
      <c r="T106" s="17">
        <v>6</v>
      </c>
      <c r="U106" s="17" t="s">
        <v>314</v>
      </c>
      <c r="V106" s="52" t="s">
        <v>582</v>
      </c>
    </row>
    <row r="107" spans="1:22" ht="39" customHeight="1">
      <c r="A107" s="183">
        <v>83</v>
      </c>
      <c r="B107" s="18" t="s">
        <v>565</v>
      </c>
      <c r="C107" s="52">
        <v>45693851</v>
      </c>
      <c r="D107" s="180" t="s">
        <v>577</v>
      </c>
      <c r="E107" s="53"/>
      <c r="F107" s="17" t="s">
        <v>424</v>
      </c>
      <c r="G107" s="181">
        <v>17000000</v>
      </c>
      <c r="H107" s="184">
        <v>16900000</v>
      </c>
      <c r="I107" s="24"/>
      <c r="J107" s="52" t="s">
        <v>584</v>
      </c>
      <c r="K107" s="24" t="s">
        <v>30</v>
      </c>
      <c r="L107" s="24" t="s">
        <v>30</v>
      </c>
      <c r="M107" s="171" t="s">
        <v>138</v>
      </c>
      <c r="N107" s="171" t="s">
        <v>138</v>
      </c>
      <c r="O107" s="52" t="s">
        <v>476</v>
      </c>
      <c r="P107" s="24" t="s">
        <v>30</v>
      </c>
      <c r="Q107" s="24" t="s">
        <v>30</v>
      </c>
      <c r="R107" s="25">
        <v>45539</v>
      </c>
      <c r="S107" s="26" t="s">
        <v>35</v>
      </c>
      <c r="T107" s="17">
        <v>2</v>
      </c>
      <c r="U107" s="17" t="s">
        <v>314</v>
      </c>
      <c r="V107" s="52" t="s">
        <v>585</v>
      </c>
    </row>
    <row r="108" spans="1:22" ht="39" customHeight="1">
      <c r="A108" s="29">
        <v>84</v>
      </c>
      <c r="B108" s="18" t="s">
        <v>565</v>
      </c>
      <c r="C108" s="52">
        <v>45693851</v>
      </c>
      <c r="D108" s="180" t="s">
        <v>577</v>
      </c>
      <c r="E108" s="53"/>
      <c r="F108" s="17" t="s">
        <v>424</v>
      </c>
      <c r="G108" s="181">
        <v>67200000</v>
      </c>
      <c r="H108" s="157">
        <v>70200000</v>
      </c>
      <c r="I108" s="24" t="s">
        <v>30</v>
      </c>
      <c r="J108" s="52" t="s">
        <v>586</v>
      </c>
      <c r="K108" s="24" t="s">
        <v>30</v>
      </c>
      <c r="L108" s="24" t="s">
        <v>30</v>
      </c>
      <c r="M108" s="168" t="s">
        <v>389</v>
      </c>
      <c r="N108" s="168" t="s">
        <v>389</v>
      </c>
      <c r="O108" s="169" t="s">
        <v>442</v>
      </c>
      <c r="P108" s="24" t="s">
        <v>30</v>
      </c>
      <c r="Q108" s="24" t="s">
        <v>30</v>
      </c>
      <c r="R108" s="25">
        <v>45478</v>
      </c>
      <c r="S108" s="26" t="s">
        <v>35</v>
      </c>
      <c r="T108" s="17">
        <v>12</v>
      </c>
      <c r="U108" s="17" t="s">
        <v>314</v>
      </c>
      <c r="V108" s="52" t="s">
        <v>574</v>
      </c>
    </row>
    <row r="109" spans="1:22" ht="39" customHeight="1">
      <c r="A109" s="183">
        <v>85</v>
      </c>
      <c r="B109" s="18" t="s">
        <v>565</v>
      </c>
      <c r="C109" s="52">
        <v>45693851</v>
      </c>
      <c r="D109" s="180" t="s">
        <v>577</v>
      </c>
      <c r="E109" s="53"/>
      <c r="F109" s="17" t="s">
        <v>424</v>
      </c>
      <c r="G109" s="181">
        <v>4750000</v>
      </c>
      <c r="H109" s="157">
        <v>2720000</v>
      </c>
      <c r="I109" s="24"/>
      <c r="J109" s="52" t="s">
        <v>587</v>
      </c>
      <c r="K109" s="24" t="s">
        <v>30</v>
      </c>
      <c r="L109" s="24" t="s">
        <v>30</v>
      </c>
      <c r="M109" s="182" t="s">
        <v>204</v>
      </c>
      <c r="N109" s="182" t="s">
        <v>204</v>
      </c>
      <c r="O109" s="52" t="s">
        <v>450</v>
      </c>
      <c r="P109" s="24" t="s">
        <v>30</v>
      </c>
      <c r="Q109" s="24" t="s">
        <v>30</v>
      </c>
      <c r="R109" s="25">
        <v>45534</v>
      </c>
      <c r="S109" s="26" t="s">
        <v>35</v>
      </c>
      <c r="T109" s="17">
        <v>1</v>
      </c>
      <c r="U109" s="17" t="s">
        <v>314</v>
      </c>
      <c r="V109" s="52" t="s">
        <v>574</v>
      </c>
    </row>
    <row r="110" spans="1:22" ht="39" customHeight="1">
      <c r="A110" s="29">
        <v>86</v>
      </c>
      <c r="B110" s="18" t="s">
        <v>565</v>
      </c>
      <c r="C110" s="52">
        <v>45693851</v>
      </c>
      <c r="D110" s="180" t="s">
        <v>577</v>
      </c>
      <c r="E110" s="54"/>
      <c r="F110" s="17" t="s">
        <v>424</v>
      </c>
      <c r="G110" s="181">
        <v>42340000</v>
      </c>
      <c r="H110" s="157">
        <v>24400000</v>
      </c>
      <c r="I110" s="24"/>
      <c r="J110" s="52" t="s">
        <v>588</v>
      </c>
      <c r="K110" s="24"/>
      <c r="L110" s="24"/>
      <c r="M110" s="182" t="s">
        <v>193</v>
      </c>
      <c r="N110" s="182" t="s">
        <v>193</v>
      </c>
      <c r="O110" s="52" t="s">
        <v>450</v>
      </c>
      <c r="P110" s="24"/>
      <c r="Q110" s="24"/>
      <c r="R110" s="25">
        <v>45566</v>
      </c>
      <c r="S110" s="26" t="s">
        <v>35</v>
      </c>
      <c r="T110" s="17">
        <v>14</v>
      </c>
      <c r="U110" s="17" t="s">
        <v>314</v>
      </c>
      <c r="V110" s="52" t="s">
        <v>574</v>
      </c>
    </row>
    <row r="111" spans="1:22" ht="39" customHeight="1">
      <c r="A111" s="183">
        <v>87</v>
      </c>
      <c r="B111" s="18" t="s">
        <v>565</v>
      </c>
      <c r="C111" s="52">
        <v>45693851</v>
      </c>
      <c r="D111" s="180" t="s">
        <v>577</v>
      </c>
      <c r="E111" s="185"/>
      <c r="F111" s="17" t="s">
        <v>424</v>
      </c>
      <c r="G111" s="181">
        <v>59960000</v>
      </c>
      <c r="H111" s="184">
        <v>58380000</v>
      </c>
      <c r="I111" s="24"/>
      <c r="J111" s="52" t="s">
        <v>589</v>
      </c>
      <c r="K111" s="24"/>
      <c r="L111" s="24"/>
      <c r="M111" s="186" t="s">
        <v>154</v>
      </c>
      <c r="N111" s="186" t="s">
        <v>154</v>
      </c>
      <c r="O111" s="182" t="s">
        <v>590</v>
      </c>
      <c r="P111" s="24"/>
      <c r="Q111" s="24"/>
      <c r="R111" s="25">
        <v>45565</v>
      </c>
      <c r="S111" s="26" t="s">
        <v>35</v>
      </c>
      <c r="T111" s="17">
        <v>8</v>
      </c>
      <c r="U111" s="17" t="s">
        <v>314</v>
      </c>
      <c r="V111" s="52" t="s">
        <v>591</v>
      </c>
    </row>
    <row r="112" spans="1:22" ht="39" customHeight="1">
      <c r="A112" s="29">
        <v>88</v>
      </c>
      <c r="B112" s="19" t="s">
        <v>565</v>
      </c>
      <c r="C112" s="187">
        <v>45693851</v>
      </c>
      <c r="D112" s="188" t="s">
        <v>577</v>
      </c>
      <c r="E112" s="189"/>
      <c r="F112" s="22" t="s">
        <v>424</v>
      </c>
      <c r="G112" s="190">
        <v>11040750</v>
      </c>
      <c r="H112" s="191">
        <v>6658000</v>
      </c>
      <c r="I112" s="40"/>
      <c r="J112" s="187" t="s">
        <v>592</v>
      </c>
      <c r="K112" s="40"/>
      <c r="L112" s="40"/>
      <c r="M112" s="192" t="s">
        <v>364</v>
      </c>
      <c r="N112" s="192" t="s">
        <v>364</v>
      </c>
      <c r="O112" s="193" t="s">
        <v>590</v>
      </c>
      <c r="P112" s="40"/>
      <c r="Q112" s="40"/>
      <c r="R112" s="25">
        <v>45565</v>
      </c>
      <c r="S112" s="26" t="s">
        <v>35</v>
      </c>
      <c r="T112" s="22">
        <v>3</v>
      </c>
      <c r="U112" s="22" t="s">
        <v>314</v>
      </c>
      <c r="V112" s="187" t="s">
        <v>593</v>
      </c>
    </row>
    <row r="113" spans="1:22" s="196" customFormat="1" ht="39" customHeight="1">
      <c r="A113" s="183">
        <v>89</v>
      </c>
      <c r="B113" s="18" t="s">
        <v>565</v>
      </c>
      <c r="C113" s="52">
        <v>45693851</v>
      </c>
      <c r="D113" s="180" t="s">
        <v>577</v>
      </c>
      <c r="E113" s="194"/>
      <c r="F113" s="17" t="s">
        <v>424</v>
      </c>
      <c r="G113" s="195">
        <v>57960000</v>
      </c>
      <c r="H113" s="184">
        <v>50726000</v>
      </c>
      <c r="I113" s="24"/>
      <c r="J113" s="52" t="s">
        <v>594</v>
      </c>
      <c r="K113" s="24"/>
      <c r="L113" s="24"/>
      <c r="M113" s="186" t="s">
        <v>595</v>
      </c>
      <c r="N113" s="186" t="s">
        <v>595</v>
      </c>
      <c r="O113" s="52" t="s">
        <v>419</v>
      </c>
      <c r="P113" s="24"/>
      <c r="Q113" s="24"/>
      <c r="R113" s="25">
        <v>45581</v>
      </c>
      <c r="S113" s="26" t="s">
        <v>35</v>
      </c>
      <c r="T113" s="17">
        <v>13</v>
      </c>
      <c r="U113" s="17" t="s">
        <v>314</v>
      </c>
      <c r="V113" s="52" t="s">
        <v>574</v>
      </c>
    </row>
    <row r="114" spans="1:22" s="196" customFormat="1" ht="39" customHeight="1">
      <c r="A114" s="29">
        <v>90</v>
      </c>
      <c r="B114" s="18" t="s">
        <v>565</v>
      </c>
      <c r="C114" s="52">
        <v>45693851</v>
      </c>
      <c r="D114" s="180" t="s">
        <v>577</v>
      </c>
      <c r="E114" s="194"/>
      <c r="F114" s="17" t="s">
        <v>424</v>
      </c>
      <c r="G114" s="195">
        <v>46925028</v>
      </c>
      <c r="H114" s="184">
        <v>43788040</v>
      </c>
      <c r="I114" s="24"/>
      <c r="J114" s="52" t="s">
        <v>596</v>
      </c>
      <c r="K114" s="24"/>
      <c r="L114" s="24"/>
      <c r="M114" s="186">
        <v>45603</v>
      </c>
      <c r="N114" s="186">
        <v>45603</v>
      </c>
      <c r="O114" s="52" t="s">
        <v>466</v>
      </c>
      <c r="P114" s="24"/>
      <c r="Q114" s="24"/>
      <c r="R114" s="25">
        <v>45625</v>
      </c>
      <c r="S114" s="26" t="s">
        <v>35</v>
      </c>
      <c r="T114" s="17">
        <v>4</v>
      </c>
      <c r="U114" s="17" t="s">
        <v>314</v>
      </c>
      <c r="V114" s="52" t="s">
        <v>597</v>
      </c>
    </row>
    <row r="115" spans="1:22" s="196" customFormat="1" ht="39" customHeight="1">
      <c r="A115" s="183">
        <v>91</v>
      </c>
      <c r="B115" s="18" t="s">
        <v>565</v>
      </c>
      <c r="C115" s="52">
        <v>45693851</v>
      </c>
      <c r="D115" s="180" t="s">
        <v>577</v>
      </c>
      <c r="E115" s="194"/>
      <c r="F115" s="17" t="s">
        <v>424</v>
      </c>
      <c r="G115" s="195">
        <v>11880000</v>
      </c>
      <c r="H115" s="184">
        <v>10200000</v>
      </c>
      <c r="I115" s="24"/>
      <c r="J115" s="52" t="s">
        <v>598</v>
      </c>
      <c r="K115" s="24"/>
      <c r="L115" s="24"/>
      <c r="M115" s="186">
        <v>45611</v>
      </c>
      <c r="N115" s="186">
        <v>45611</v>
      </c>
      <c r="O115" s="52" t="s">
        <v>466</v>
      </c>
      <c r="P115" s="24"/>
      <c r="Q115" s="24"/>
      <c r="R115" s="25">
        <v>45630</v>
      </c>
      <c r="S115" s="26" t="s">
        <v>35</v>
      </c>
      <c r="T115" s="17">
        <v>1</v>
      </c>
      <c r="U115" s="17" t="s">
        <v>314</v>
      </c>
      <c r="V115" s="52" t="s">
        <v>599</v>
      </c>
    </row>
    <row r="116" spans="1:22" s="196" customFormat="1" ht="39" customHeight="1">
      <c r="A116" s="29">
        <v>92</v>
      </c>
      <c r="B116" s="18" t="s">
        <v>565</v>
      </c>
      <c r="C116" s="52">
        <v>45693851</v>
      </c>
      <c r="D116" s="180" t="s">
        <v>577</v>
      </c>
      <c r="E116" s="194"/>
      <c r="F116" s="17" t="s">
        <v>424</v>
      </c>
      <c r="G116" s="195">
        <v>11124000</v>
      </c>
      <c r="H116" s="184">
        <v>9940000</v>
      </c>
      <c r="I116" s="24"/>
      <c r="J116" s="52" t="s">
        <v>600</v>
      </c>
      <c r="K116" s="24"/>
      <c r="L116" s="24"/>
      <c r="M116" s="186">
        <v>45614</v>
      </c>
      <c r="N116" s="186">
        <v>45614</v>
      </c>
      <c r="O116" s="52" t="s">
        <v>466</v>
      </c>
      <c r="P116" s="24"/>
      <c r="Q116" s="24"/>
      <c r="R116" s="25">
        <v>45622</v>
      </c>
      <c r="S116" s="26" t="s">
        <v>35</v>
      </c>
      <c r="T116" s="17">
        <v>2</v>
      </c>
      <c r="U116" s="17" t="s">
        <v>314</v>
      </c>
      <c r="V116" s="52" t="s">
        <v>601</v>
      </c>
    </row>
    <row r="117" spans="1:22" s="196" customFormat="1" ht="39" customHeight="1">
      <c r="A117" s="183">
        <v>93</v>
      </c>
      <c r="B117" s="18" t="s">
        <v>565</v>
      </c>
      <c r="C117" s="52">
        <v>45693851</v>
      </c>
      <c r="D117" s="180" t="s">
        <v>577</v>
      </c>
      <c r="E117" s="194"/>
      <c r="F117" s="17" t="s">
        <v>424</v>
      </c>
      <c r="G117" s="195">
        <v>150000000</v>
      </c>
      <c r="H117" s="184">
        <v>144080000</v>
      </c>
      <c r="I117" s="24"/>
      <c r="J117" s="52" t="s">
        <v>602</v>
      </c>
      <c r="K117" s="24"/>
      <c r="L117" s="24"/>
      <c r="M117" s="186">
        <v>45621</v>
      </c>
      <c r="N117" s="186">
        <v>45621</v>
      </c>
      <c r="O117" s="52" t="s">
        <v>466</v>
      </c>
      <c r="P117" s="24"/>
      <c r="Q117" s="24"/>
      <c r="R117" s="25">
        <v>45639</v>
      </c>
      <c r="S117" s="26" t="s">
        <v>35</v>
      </c>
      <c r="T117" s="17">
        <v>27</v>
      </c>
      <c r="U117" s="17" t="s">
        <v>314</v>
      </c>
      <c r="V117" s="52" t="s">
        <v>582</v>
      </c>
    </row>
    <row r="118" spans="1:22" ht="36.75" customHeight="1">
      <c r="A118" s="197" t="s">
        <v>171</v>
      </c>
      <c r="B118" s="198"/>
      <c r="C118" s="198"/>
      <c r="D118" s="199"/>
      <c r="E118" s="200">
        <f>SUM(E104:E104)</f>
        <v>706186489</v>
      </c>
      <c r="F118" s="201"/>
      <c r="G118" s="202">
        <f>SUM(G104:G117)</f>
        <v>573258312</v>
      </c>
      <c r="H118" s="202">
        <f>SUM(H104:H117)</f>
        <v>518388040</v>
      </c>
      <c r="I118" s="170"/>
      <c r="J118" s="203"/>
      <c r="K118" s="203"/>
      <c r="L118" s="203"/>
      <c r="M118" s="204"/>
      <c r="N118" s="204"/>
      <c r="O118" s="165"/>
      <c r="P118" s="203"/>
      <c r="Q118" s="203"/>
      <c r="R118" s="203"/>
      <c r="S118" s="203"/>
      <c r="T118" s="203"/>
      <c r="U118" s="203"/>
      <c r="V118" s="165"/>
    </row>
    <row r="119" spans="1:22" ht="39" customHeight="1">
      <c r="A119" s="176" t="s">
        <v>603</v>
      </c>
      <c r="B119" s="177"/>
      <c r="C119" s="177"/>
      <c r="D119" s="177"/>
      <c r="E119" s="177"/>
      <c r="F119" s="177"/>
      <c r="G119" s="177"/>
      <c r="H119" s="177"/>
      <c r="I119" s="177"/>
      <c r="J119" s="177"/>
      <c r="K119" s="177"/>
      <c r="L119" s="177"/>
      <c r="M119" s="177"/>
      <c r="N119" s="177"/>
      <c r="O119" s="177"/>
      <c r="P119" s="177"/>
      <c r="Q119" s="177"/>
      <c r="R119" s="177"/>
      <c r="S119" s="177"/>
      <c r="T119" s="177"/>
      <c r="U119" s="177"/>
      <c r="V119" s="178"/>
    </row>
    <row r="120" spans="1:22" ht="39" customHeight="1">
      <c r="A120" s="205">
        <v>94</v>
      </c>
      <c r="B120" s="18" t="s">
        <v>565</v>
      </c>
      <c r="C120" s="52">
        <v>45693851</v>
      </c>
      <c r="D120" s="180" t="s">
        <v>604</v>
      </c>
      <c r="E120" s="206"/>
      <c r="F120" s="207" t="s">
        <v>605</v>
      </c>
      <c r="G120" s="166">
        <v>11600000</v>
      </c>
      <c r="H120" s="208">
        <v>11500000</v>
      </c>
      <c r="I120" s="209"/>
      <c r="J120" s="52" t="s">
        <v>606</v>
      </c>
      <c r="K120" s="209"/>
      <c r="L120" s="209"/>
      <c r="M120" s="210" t="s">
        <v>131</v>
      </c>
      <c r="N120" s="210" t="s">
        <v>131</v>
      </c>
      <c r="O120" s="17" t="s">
        <v>476</v>
      </c>
      <c r="P120" s="209"/>
      <c r="Q120" s="209"/>
      <c r="R120" s="25">
        <v>45503</v>
      </c>
      <c r="S120" s="26" t="s">
        <v>35</v>
      </c>
      <c r="T120" s="17">
        <v>20</v>
      </c>
      <c r="U120" s="17" t="s">
        <v>314</v>
      </c>
      <c r="V120" s="17" t="s">
        <v>572</v>
      </c>
    </row>
    <row r="121" spans="1:22" ht="39" customHeight="1">
      <c r="A121" s="205">
        <v>95</v>
      </c>
      <c r="B121" s="18" t="s">
        <v>565</v>
      </c>
      <c r="C121" s="52">
        <v>45693851</v>
      </c>
      <c r="D121" s="180" t="s">
        <v>604</v>
      </c>
      <c r="E121" s="206"/>
      <c r="F121" s="207" t="s">
        <v>605</v>
      </c>
      <c r="G121" s="166">
        <v>5800000</v>
      </c>
      <c r="H121" s="166">
        <v>5730000</v>
      </c>
      <c r="I121" s="209"/>
      <c r="J121" s="211" t="s">
        <v>607</v>
      </c>
      <c r="K121" s="209"/>
      <c r="L121" s="209"/>
      <c r="M121" s="210" t="s">
        <v>208</v>
      </c>
      <c r="N121" s="210" t="s">
        <v>208</v>
      </c>
      <c r="O121" s="212" t="s">
        <v>450</v>
      </c>
      <c r="P121" s="209"/>
      <c r="Q121" s="209"/>
      <c r="R121" s="25">
        <v>45524</v>
      </c>
      <c r="S121" s="26" t="s">
        <v>35</v>
      </c>
      <c r="T121" s="17">
        <v>10</v>
      </c>
      <c r="U121" s="17" t="s">
        <v>314</v>
      </c>
      <c r="V121" s="52" t="s">
        <v>574</v>
      </c>
    </row>
    <row r="122" spans="1:22" ht="39" customHeight="1">
      <c r="A122" s="213">
        <v>96</v>
      </c>
      <c r="B122" s="18" t="s">
        <v>565</v>
      </c>
      <c r="C122" s="52">
        <v>45693851</v>
      </c>
      <c r="D122" s="180" t="s">
        <v>604</v>
      </c>
      <c r="E122" s="206"/>
      <c r="F122" s="207" t="s">
        <v>605</v>
      </c>
      <c r="G122" s="166">
        <v>2797200</v>
      </c>
      <c r="H122" s="166">
        <v>1821000</v>
      </c>
      <c r="I122" s="209"/>
      <c r="J122" s="211" t="s">
        <v>608</v>
      </c>
      <c r="K122" s="209"/>
      <c r="L122" s="209"/>
      <c r="M122" s="210" t="s">
        <v>609</v>
      </c>
      <c r="N122" s="210" t="s">
        <v>609</v>
      </c>
      <c r="O122" s="212" t="s">
        <v>466</v>
      </c>
      <c r="P122" s="209"/>
      <c r="Q122" s="209"/>
      <c r="R122" s="25">
        <v>45614</v>
      </c>
      <c r="S122" s="26" t="s">
        <v>35</v>
      </c>
      <c r="T122" s="17">
        <v>2</v>
      </c>
      <c r="U122" s="17" t="s">
        <v>314</v>
      </c>
      <c r="V122" s="52" t="s">
        <v>610</v>
      </c>
    </row>
    <row r="123" spans="1:22" ht="39" customHeight="1">
      <c r="A123" s="213">
        <v>97</v>
      </c>
      <c r="B123" s="18" t="s">
        <v>565</v>
      </c>
      <c r="C123" s="52">
        <v>45693851</v>
      </c>
      <c r="D123" s="180" t="s">
        <v>604</v>
      </c>
      <c r="E123" s="206"/>
      <c r="F123" s="207" t="s">
        <v>605</v>
      </c>
      <c r="G123" s="166">
        <v>1260000</v>
      </c>
      <c r="H123" s="166">
        <v>1450000</v>
      </c>
      <c r="I123" s="209"/>
      <c r="J123" s="211" t="s">
        <v>611</v>
      </c>
      <c r="K123" s="209"/>
      <c r="L123" s="209"/>
      <c r="M123" s="210" t="s">
        <v>65</v>
      </c>
      <c r="N123" s="210" t="s">
        <v>65</v>
      </c>
      <c r="O123" s="212" t="s">
        <v>466</v>
      </c>
      <c r="P123" s="209"/>
      <c r="Q123" s="209"/>
      <c r="R123" s="25">
        <v>45639</v>
      </c>
      <c r="S123" s="26" t="s">
        <v>35</v>
      </c>
      <c r="T123" s="17">
        <v>2</v>
      </c>
      <c r="U123" s="17" t="s">
        <v>314</v>
      </c>
      <c r="V123" s="52" t="s">
        <v>582</v>
      </c>
    </row>
    <row r="124" spans="1:22" ht="39" customHeight="1">
      <c r="A124" s="214"/>
      <c r="B124" s="206"/>
      <c r="C124" s="206"/>
      <c r="D124" s="206"/>
      <c r="E124" s="206"/>
      <c r="F124" s="206"/>
      <c r="G124" s="162">
        <f>SUM(G120:G123)</f>
        <v>21457200</v>
      </c>
      <c r="H124" s="215">
        <f>SUM(H120:H123)</f>
        <v>20501000</v>
      </c>
      <c r="I124" s="206"/>
      <c r="J124" s="206"/>
      <c r="K124" s="206"/>
      <c r="L124" s="206"/>
      <c r="M124" s="206"/>
      <c r="N124" s="206"/>
      <c r="O124" s="206"/>
      <c r="P124" s="206"/>
      <c r="Q124" s="206"/>
      <c r="R124" s="206"/>
      <c r="S124" s="206"/>
      <c r="T124" s="206"/>
      <c r="U124" s="206"/>
      <c r="V124" s="206"/>
    </row>
    <row r="125" spans="1:22" ht="39" customHeight="1">
      <c r="A125" s="176" t="s">
        <v>612</v>
      </c>
      <c r="B125" s="177"/>
      <c r="C125" s="177"/>
      <c r="D125" s="177"/>
      <c r="E125" s="177"/>
      <c r="F125" s="177"/>
      <c r="G125" s="177"/>
      <c r="H125" s="177"/>
      <c r="I125" s="177"/>
      <c r="J125" s="177"/>
      <c r="K125" s="177"/>
      <c r="L125" s="177"/>
      <c r="M125" s="177"/>
      <c r="N125" s="177"/>
      <c r="O125" s="177"/>
      <c r="P125" s="177"/>
      <c r="Q125" s="177"/>
      <c r="R125" s="177"/>
      <c r="S125" s="177"/>
      <c r="T125" s="177"/>
      <c r="U125" s="177"/>
      <c r="V125" s="178"/>
    </row>
    <row r="126" spans="1:22" ht="39" customHeight="1">
      <c r="A126" s="205">
        <v>98</v>
      </c>
      <c r="B126" s="18" t="s">
        <v>565</v>
      </c>
      <c r="C126" s="52">
        <v>45693851</v>
      </c>
      <c r="D126" s="180" t="s">
        <v>613</v>
      </c>
      <c r="E126" s="206"/>
      <c r="F126" s="207" t="s">
        <v>605</v>
      </c>
      <c r="G126" s="216">
        <v>8107800</v>
      </c>
      <c r="H126" s="216">
        <v>7350000</v>
      </c>
      <c r="I126" s="206"/>
      <c r="J126" s="52" t="s">
        <v>614</v>
      </c>
      <c r="K126" s="206"/>
      <c r="L126" s="206"/>
      <c r="M126" s="210" t="s">
        <v>394</v>
      </c>
      <c r="N126" s="210" t="s">
        <v>394</v>
      </c>
      <c r="O126" s="17" t="s">
        <v>476</v>
      </c>
      <c r="P126" s="206"/>
      <c r="Q126" s="206"/>
      <c r="R126" s="25">
        <v>45558</v>
      </c>
      <c r="S126" s="26" t="s">
        <v>35</v>
      </c>
      <c r="T126" s="17">
        <v>10</v>
      </c>
      <c r="U126" s="17" t="s">
        <v>314</v>
      </c>
      <c r="V126" s="52" t="s">
        <v>574</v>
      </c>
    </row>
    <row r="127" spans="1:22" ht="39" customHeight="1">
      <c r="A127" s="214"/>
      <c r="B127" s="206"/>
      <c r="C127" s="206"/>
      <c r="D127" s="206"/>
      <c r="E127" s="206"/>
      <c r="F127" s="206"/>
      <c r="G127" s="162">
        <f>SUM(G126)</f>
        <v>8107800</v>
      </c>
      <c r="H127" s="162">
        <f>SUM(H126)</f>
        <v>7350000</v>
      </c>
      <c r="I127" s="206"/>
      <c r="J127" s="206"/>
      <c r="K127" s="206"/>
      <c r="L127" s="206"/>
      <c r="M127" s="206"/>
      <c r="N127" s="206"/>
      <c r="O127" s="206"/>
      <c r="P127" s="206"/>
      <c r="Q127" s="206"/>
      <c r="R127" s="206"/>
      <c r="S127" s="206"/>
      <c r="T127" s="206"/>
      <c r="U127" s="206"/>
      <c r="V127" s="206"/>
    </row>
    <row r="128" spans="1:22" ht="63" customHeight="1">
      <c r="B128" s="66" t="s">
        <v>296</v>
      </c>
      <c r="C128" s="66"/>
      <c r="D128" s="66"/>
      <c r="E128" s="67">
        <f>G89+G92+G95</f>
        <v>14668800000</v>
      </c>
      <c r="F128" s="68" t="s">
        <v>297</v>
      </c>
      <c r="G128" s="68"/>
      <c r="H128" s="217">
        <f>H89+H92+H95</f>
        <v>14668800000</v>
      </c>
      <c r="I128" s="70"/>
      <c r="O128" s="71" t="s">
        <v>298</v>
      </c>
      <c r="P128" s="71"/>
    </row>
    <row r="129" spans="2:18" ht="53.25" customHeight="1">
      <c r="B129" s="66" t="s">
        <v>615</v>
      </c>
      <c r="C129" s="66"/>
      <c r="D129" s="66"/>
      <c r="E129" s="67">
        <f>G13+G40</f>
        <v>58751000</v>
      </c>
      <c r="F129" s="68" t="s">
        <v>616</v>
      </c>
      <c r="G129" s="68"/>
      <c r="H129" s="217">
        <f>H13+H40</f>
        <v>79237000</v>
      </c>
      <c r="I129" s="73"/>
      <c r="O129" s="218"/>
      <c r="P129" s="74"/>
      <c r="Q129" s="74"/>
      <c r="R129" s="75"/>
    </row>
    <row r="130" spans="2:18" ht="57.75" customHeight="1">
      <c r="B130" s="66" t="s">
        <v>301</v>
      </c>
      <c r="C130" s="66"/>
      <c r="D130" s="66"/>
      <c r="E130" s="72">
        <f>G34+G86+G102</f>
        <v>15592960791</v>
      </c>
      <c r="F130" s="68" t="s">
        <v>302</v>
      </c>
      <c r="G130" s="68"/>
      <c r="H130" s="217">
        <f>H34+H86+H102</f>
        <v>29865465947</v>
      </c>
      <c r="I130" s="77"/>
      <c r="O130" s="219" t="s">
        <v>617</v>
      </c>
      <c r="P130" s="219"/>
      <c r="Q130" s="219"/>
      <c r="R130" s="219"/>
    </row>
    <row r="131" spans="2:18">
      <c r="B131" s="66"/>
      <c r="C131" s="66"/>
      <c r="D131" s="66"/>
      <c r="E131" s="78"/>
      <c r="F131" s="68"/>
      <c r="G131" s="68"/>
      <c r="H131" s="217"/>
      <c r="I131" s="70"/>
    </row>
    <row r="132" spans="2:18" ht="52.5" customHeight="1">
      <c r="I132" s="79"/>
    </row>
    <row r="133" spans="2:18" ht="52.5" customHeight="1">
      <c r="E133" s="79"/>
      <c r="J133" s="113"/>
    </row>
    <row r="134" spans="2:18" ht="52.5" customHeight="1">
      <c r="E134" s="79"/>
      <c r="I134" s="79"/>
      <c r="J134" s="112"/>
    </row>
    <row r="135" spans="2:18" ht="52.5" customHeight="1">
      <c r="J135" s="112"/>
    </row>
    <row r="136" spans="2:18" ht="52.5" customHeight="1">
      <c r="E136" s="79"/>
      <c r="J136" s="112"/>
    </row>
    <row r="137" spans="2:18" ht="52.5" customHeight="1">
      <c r="E137" s="79"/>
      <c r="J137" s="112"/>
    </row>
    <row r="138" spans="2:18" ht="52.5" customHeight="1">
      <c r="J138" s="115"/>
    </row>
    <row r="139" spans="2:18">
      <c r="E139" s="116"/>
      <c r="G139" s="220"/>
    </row>
    <row r="143" spans="2:18">
      <c r="I143" s="79"/>
    </row>
    <row r="144" spans="2:18">
      <c r="K144" s="117"/>
    </row>
  </sheetData>
  <mergeCells count="66">
    <mergeCell ref="B129:D129"/>
    <mergeCell ref="F129:G129"/>
    <mergeCell ref="B130:D130"/>
    <mergeCell ref="F130:G130"/>
    <mergeCell ref="O130:R130"/>
    <mergeCell ref="B131:D131"/>
    <mergeCell ref="F131:G131"/>
    <mergeCell ref="A118:D118"/>
    <mergeCell ref="A119:V119"/>
    <mergeCell ref="A125:V125"/>
    <mergeCell ref="B128:D128"/>
    <mergeCell ref="F128:G128"/>
    <mergeCell ref="O128:P128"/>
    <mergeCell ref="A95:D95"/>
    <mergeCell ref="A96:V96"/>
    <mergeCell ref="E97:E101"/>
    <mergeCell ref="A102:D102"/>
    <mergeCell ref="A103:V103"/>
    <mergeCell ref="E104:E110"/>
    <mergeCell ref="A86:D86"/>
    <mergeCell ref="A87:V87"/>
    <mergeCell ref="A89:D89"/>
    <mergeCell ref="A90:V90"/>
    <mergeCell ref="A92:D92"/>
    <mergeCell ref="A93:V93"/>
    <mergeCell ref="A35:V35"/>
    <mergeCell ref="C36:C39"/>
    <mergeCell ref="E36:E39"/>
    <mergeCell ref="A40:D40"/>
    <mergeCell ref="A41:V41"/>
    <mergeCell ref="E42:E85"/>
    <mergeCell ref="A13:D13"/>
    <mergeCell ref="J13:V13"/>
    <mergeCell ref="A14:V14"/>
    <mergeCell ref="C15:C32"/>
    <mergeCell ref="E15:E28"/>
    <mergeCell ref="A34:D34"/>
    <mergeCell ref="J34:V34"/>
    <mergeCell ref="Q6:Q7"/>
    <mergeCell ref="R6:R7"/>
    <mergeCell ref="S6:S7"/>
    <mergeCell ref="T6:U6"/>
    <mergeCell ref="A8:V8"/>
    <mergeCell ref="C9:C12"/>
    <mergeCell ref="E9:E10"/>
    <mergeCell ref="E11:E12"/>
    <mergeCell ref="J5:J7"/>
    <mergeCell ref="K5:K7"/>
    <mergeCell ref="L5:L7"/>
    <mergeCell ref="M5:S5"/>
    <mergeCell ref="T5:U5"/>
    <mergeCell ref="V5:V7"/>
    <mergeCell ref="M6:M7"/>
    <mergeCell ref="N6:N7"/>
    <mergeCell ref="O6:O7"/>
    <mergeCell ref="P6:P7"/>
    <mergeCell ref="A2:U2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rintOptions horizontalCentered="1"/>
  <pageMargins left="0.11811023622047245" right="0.11811023622047245" top="0.15748031496062992" bottom="0.15748031496062992" header="0.11811023622047245" footer="0.11811023622047245"/>
  <pageSetup paperSize="14" scale="27" orientation="landscape" horizontalDpi="300" verticalDpi="300" r:id="rId1"/>
  <rowBreaks count="3" manualBreakCount="3">
    <brk id="43" max="21" man="1"/>
    <brk id="118" max="16383" man="1"/>
    <brk id="12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2:V106"/>
  <sheetViews>
    <sheetView view="pageBreakPreview" zoomScale="70" zoomScaleNormal="100" zoomScaleSheetLayoutView="70" zoomScalePageLayoutView="55" workbookViewId="0">
      <pane ySplit="7" topLeftCell="A8" activePane="bottomLeft" state="frozen"/>
      <selection pane="bottomLeft" activeCell="B83" sqref="B83"/>
    </sheetView>
  </sheetViews>
  <sheetFormatPr defaultRowHeight="15.75"/>
  <cols>
    <col min="1" max="1" width="4.25" customWidth="1"/>
    <col min="2" max="2" width="62.25" bestFit="1" customWidth="1"/>
    <col min="3" max="3" width="19.25" customWidth="1"/>
    <col min="4" max="4" width="28.75" customWidth="1"/>
    <col min="5" max="5" width="20" customWidth="1"/>
    <col min="6" max="6" width="14.625" customWidth="1"/>
    <col min="7" max="7" width="18.75" customWidth="1"/>
    <col min="8" max="8" width="20.875" customWidth="1"/>
    <col min="9" max="9" width="19.25" customWidth="1"/>
    <col min="10" max="10" width="43.625" customWidth="1"/>
    <col min="11" max="12" width="46.125" customWidth="1"/>
    <col min="13" max="13" width="18.125" customWidth="1"/>
    <col min="14" max="14" width="16.875" customWidth="1"/>
    <col min="15" max="15" width="17" customWidth="1"/>
    <col min="16" max="16" width="16.375" customWidth="1"/>
    <col min="17" max="17" width="12.125" customWidth="1"/>
    <col min="18" max="18" width="16.75" customWidth="1"/>
    <col min="19" max="19" width="18.625" customWidth="1"/>
    <col min="21" max="21" width="8.75" customWidth="1"/>
    <col min="22" max="22" width="16.5" customWidth="1"/>
  </cols>
  <sheetData>
    <row r="2" spans="1:22" ht="29.25" customHeight="1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2" ht="22.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2" ht="21.75" customHeight="1"/>
    <row r="5" spans="1:22" ht="23.25" customHeight="1">
      <c r="A5" s="5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 t="s">
        <v>10</v>
      </c>
      <c r="K5" s="5" t="s">
        <v>11</v>
      </c>
      <c r="L5" s="5" t="s">
        <v>12</v>
      </c>
      <c r="M5" s="6" t="s">
        <v>13</v>
      </c>
      <c r="N5" s="7"/>
      <c r="O5" s="7"/>
      <c r="P5" s="7"/>
      <c r="Q5" s="7"/>
      <c r="R5" s="7"/>
      <c r="S5" s="8"/>
      <c r="T5" s="6" t="s">
        <v>14</v>
      </c>
      <c r="U5" s="8"/>
      <c r="V5" s="9" t="s">
        <v>15</v>
      </c>
    </row>
    <row r="6" spans="1:22" ht="49.5" customHeigh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5" t="s">
        <v>16</v>
      </c>
      <c r="N6" s="5" t="s">
        <v>17</v>
      </c>
      <c r="O6" s="5" t="s">
        <v>18</v>
      </c>
      <c r="P6" s="5" t="s">
        <v>19</v>
      </c>
      <c r="Q6" s="5" t="s">
        <v>20</v>
      </c>
      <c r="R6" s="5" t="s">
        <v>21</v>
      </c>
      <c r="S6" s="5" t="s">
        <v>22</v>
      </c>
      <c r="T6" s="6" t="s">
        <v>23</v>
      </c>
      <c r="U6" s="8"/>
      <c r="V6" s="9"/>
    </row>
    <row r="7" spans="1:22" ht="17.2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2" t="s">
        <v>24</v>
      </c>
      <c r="U7" s="13" t="s">
        <v>25</v>
      </c>
      <c r="V7" s="9"/>
    </row>
    <row r="8" spans="1:22" ht="26.25" customHeight="1">
      <c r="A8" s="14" t="s">
        <v>618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6"/>
    </row>
    <row r="9" spans="1:22" ht="74.25" customHeight="1">
      <c r="A9" s="17">
        <v>1</v>
      </c>
      <c r="B9" s="18" t="s">
        <v>619</v>
      </c>
      <c r="C9" s="187">
        <v>45693821</v>
      </c>
      <c r="D9" s="20" t="s">
        <v>620</v>
      </c>
      <c r="E9" s="21">
        <v>7765000000</v>
      </c>
      <c r="F9" s="22" t="s">
        <v>29</v>
      </c>
      <c r="G9" s="21">
        <v>7765000000</v>
      </c>
      <c r="H9" s="23">
        <v>7369200000</v>
      </c>
      <c r="I9" s="24" t="s">
        <v>30</v>
      </c>
      <c r="J9" s="52" t="s">
        <v>621</v>
      </c>
      <c r="K9" s="24" t="s">
        <v>30</v>
      </c>
      <c r="L9" s="24" t="s">
        <v>30</v>
      </c>
      <c r="M9" s="25" t="s">
        <v>33</v>
      </c>
      <c r="N9" s="25" t="s">
        <v>33</v>
      </c>
      <c r="O9" s="25" t="s">
        <v>622</v>
      </c>
      <c r="P9" s="24" t="s">
        <v>30</v>
      </c>
      <c r="Q9" s="24" t="s">
        <v>30</v>
      </c>
      <c r="R9" s="25" t="s">
        <v>158</v>
      </c>
      <c r="S9" s="26" t="s">
        <v>313</v>
      </c>
      <c r="T9" s="23">
        <v>9</v>
      </c>
      <c r="U9" s="17" t="s">
        <v>558</v>
      </c>
      <c r="V9" s="18" t="s">
        <v>623</v>
      </c>
    </row>
    <row r="10" spans="1:22" ht="32.25" customHeight="1">
      <c r="A10" s="27" t="s">
        <v>38</v>
      </c>
      <c r="B10" s="27"/>
      <c r="C10" s="27"/>
      <c r="D10" s="27"/>
      <c r="E10" s="28">
        <f>E9</f>
        <v>7765000000</v>
      </c>
      <c r="F10" s="29"/>
      <c r="G10" s="28">
        <f>G9</f>
        <v>7765000000</v>
      </c>
      <c r="H10" s="28">
        <f>H9</f>
        <v>7369200000</v>
      </c>
      <c r="I10" s="24" t="s">
        <v>30</v>
      </c>
      <c r="J10" s="30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2"/>
    </row>
    <row r="11" spans="1:22" ht="32.25" customHeight="1">
      <c r="A11" s="14" t="s">
        <v>375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6"/>
    </row>
    <row r="12" spans="1:22" ht="64.5" customHeight="1">
      <c r="A12" s="17">
        <v>2</v>
      </c>
      <c r="B12" s="18" t="s">
        <v>619</v>
      </c>
      <c r="C12" s="187">
        <v>45693821</v>
      </c>
      <c r="D12" s="33" t="s">
        <v>377</v>
      </c>
      <c r="E12" s="21">
        <v>3906980000</v>
      </c>
      <c r="F12" s="22" t="s">
        <v>29</v>
      </c>
      <c r="G12" s="23">
        <v>3906980000</v>
      </c>
      <c r="H12" s="23">
        <v>3825060000</v>
      </c>
      <c r="I12" s="24" t="s">
        <v>30</v>
      </c>
      <c r="J12" s="52" t="s">
        <v>621</v>
      </c>
      <c r="K12" s="24" t="s">
        <v>30</v>
      </c>
      <c r="L12" s="24" t="s">
        <v>30</v>
      </c>
      <c r="M12" s="25" t="s">
        <v>33</v>
      </c>
      <c r="N12" s="25" t="s">
        <v>33</v>
      </c>
      <c r="O12" s="25" t="s">
        <v>622</v>
      </c>
      <c r="P12" s="24" t="s">
        <v>30</v>
      </c>
      <c r="Q12" s="24" t="s">
        <v>30</v>
      </c>
      <c r="R12" s="25" t="s">
        <v>624</v>
      </c>
      <c r="S12" s="26" t="s">
        <v>313</v>
      </c>
      <c r="T12" s="23">
        <v>3</v>
      </c>
      <c r="U12" s="17" t="s">
        <v>558</v>
      </c>
      <c r="V12" s="18" t="s">
        <v>623</v>
      </c>
    </row>
    <row r="13" spans="1:22" ht="39" customHeight="1">
      <c r="A13" s="27" t="s">
        <v>47</v>
      </c>
      <c r="B13" s="27"/>
      <c r="C13" s="27"/>
      <c r="D13" s="27"/>
      <c r="E13" s="28">
        <f>E12</f>
        <v>3906980000</v>
      </c>
      <c r="F13" s="29"/>
      <c r="G13" s="28">
        <f>SUM(G12:G12)</f>
        <v>3906980000</v>
      </c>
      <c r="H13" s="28">
        <f>SUM(H12:H12)</f>
        <v>3825060000</v>
      </c>
      <c r="I13" s="34" t="str">
        <f>I12</f>
        <v>-</v>
      </c>
      <c r="J13" s="30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2"/>
    </row>
    <row r="14" spans="1:22" ht="39" customHeight="1">
      <c r="A14" s="167" t="s">
        <v>625</v>
      </c>
      <c r="B14" s="167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</row>
    <row r="15" spans="1:22" ht="39" customHeight="1">
      <c r="A15" s="17">
        <v>3</v>
      </c>
      <c r="B15" s="18" t="s">
        <v>626</v>
      </c>
      <c r="C15" s="52">
        <v>45693847</v>
      </c>
      <c r="D15" s="17" t="s">
        <v>627</v>
      </c>
      <c r="E15" s="37">
        <v>2508279634</v>
      </c>
      <c r="F15" s="17" t="s">
        <v>51</v>
      </c>
      <c r="G15" s="23">
        <v>1018684750</v>
      </c>
      <c r="H15" s="23">
        <v>947306000</v>
      </c>
      <c r="I15" s="28"/>
      <c r="J15" s="52" t="s">
        <v>628</v>
      </c>
      <c r="K15" s="24" t="s">
        <v>30</v>
      </c>
      <c r="L15" s="24" t="s">
        <v>30</v>
      </c>
      <c r="M15" s="210" t="s">
        <v>629</v>
      </c>
      <c r="N15" s="210" t="s">
        <v>630</v>
      </c>
      <c r="O15" s="210" t="s">
        <v>630</v>
      </c>
      <c r="P15" s="24" t="s">
        <v>30</v>
      </c>
      <c r="Q15" s="24" t="s">
        <v>30</v>
      </c>
      <c r="R15" s="210" t="s">
        <v>631</v>
      </c>
      <c r="S15" s="26" t="s">
        <v>313</v>
      </c>
      <c r="T15" s="17">
        <v>94</v>
      </c>
      <c r="U15" s="17" t="s">
        <v>314</v>
      </c>
      <c r="V15" s="52" t="s">
        <v>632</v>
      </c>
    </row>
    <row r="16" spans="1:22" ht="39" customHeight="1">
      <c r="A16" s="17">
        <v>4</v>
      </c>
      <c r="B16" s="18" t="s">
        <v>626</v>
      </c>
      <c r="C16" s="52">
        <v>45693847</v>
      </c>
      <c r="D16" s="17" t="s">
        <v>627</v>
      </c>
      <c r="E16" s="38"/>
      <c r="F16" s="17" t="s">
        <v>51</v>
      </c>
      <c r="G16" s="23">
        <v>63877150</v>
      </c>
      <c r="H16" s="23">
        <v>58040000</v>
      </c>
      <c r="I16" s="28"/>
      <c r="J16" s="52" t="s">
        <v>633</v>
      </c>
      <c r="K16" s="24" t="s">
        <v>30</v>
      </c>
      <c r="L16" s="24" t="s">
        <v>30</v>
      </c>
      <c r="M16" s="210" t="s">
        <v>112</v>
      </c>
      <c r="N16" s="210" t="s">
        <v>311</v>
      </c>
      <c r="O16" s="210" t="s">
        <v>311</v>
      </c>
      <c r="P16" s="24" t="s">
        <v>30</v>
      </c>
      <c r="Q16" s="24" t="s">
        <v>30</v>
      </c>
      <c r="R16" s="210" t="s">
        <v>114</v>
      </c>
      <c r="S16" s="26" t="s">
        <v>313</v>
      </c>
      <c r="T16" s="17">
        <v>5</v>
      </c>
      <c r="U16" s="17" t="s">
        <v>314</v>
      </c>
      <c r="V16" s="52" t="s">
        <v>634</v>
      </c>
    </row>
    <row r="17" spans="1:22" ht="61.5" customHeight="1">
      <c r="A17" s="17">
        <v>5</v>
      </c>
      <c r="B17" s="18" t="s">
        <v>626</v>
      </c>
      <c r="C17" s="52">
        <v>45693847</v>
      </c>
      <c r="D17" s="17" t="s">
        <v>627</v>
      </c>
      <c r="E17" s="38"/>
      <c r="F17" s="17" t="s">
        <v>51</v>
      </c>
      <c r="G17" s="23">
        <v>211731000</v>
      </c>
      <c r="H17" s="23">
        <v>209950000</v>
      </c>
      <c r="I17" s="28"/>
      <c r="J17" s="52" t="s">
        <v>635</v>
      </c>
      <c r="K17" s="24" t="s">
        <v>30</v>
      </c>
      <c r="L17" s="24" t="s">
        <v>30</v>
      </c>
      <c r="M17" s="210" t="s">
        <v>317</v>
      </c>
      <c r="N17" s="210" t="s">
        <v>349</v>
      </c>
      <c r="O17" s="210" t="s">
        <v>349</v>
      </c>
      <c r="P17" s="24" t="s">
        <v>30</v>
      </c>
      <c r="Q17" s="24" t="s">
        <v>30</v>
      </c>
      <c r="R17" s="210" t="s">
        <v>45</v>
      </c>
      <c r="S17" s="26" t="s">
        <v>313</v>
      </c>
      <c r="T17" s="17">
        <v>26</v>
      </c>
      <c r="U17" s="17" t="s">
        <v>314</v>
      </c>
      <c r="V17" s="52" t="s">
        <v>346</v>
      </c>
    </row>
    <row r="18" spans="1:22" ht="31.5">
      <c r="A18" s="17">
        <v>6</v>
      </c>
      <c r="B18" s="18" t="s">
        <v>626</v>
      </c>
      <c r="C18" s="52">
        <v>45693847</v>
      </c>
      <c r="D18" s="17" t="s">
        <v>627</v>
      </c>
      <c r="E18" s="38"/>
      <c r="F18" s="17" t="s">
        <v>51</v>
      </c>
      <c r="G18" s="23">
        <v>127479540</v>
      </c>
      <c r="H18" s="23">
        <v>122264980</v>
      </c>
      <c r="I18" s="28"/>
      <c r="J18" s="52" t="s">
        <v>636</v>
      </c>
      <c r="K18" s="52" t="s">
        <v>637</v>
      </c>
      <c r="L18" s="24" t="s">
        <v>30</v>
      </c>
      <c r="M18" s="210" t="s">
        <v>221</v>
      </c>
      <c r="N18" s="210" t="s">
        <v>82</v>
      </c>
      <c r="O18" s="210" t="s">
        <v>82</v>
      </c>
      <c r="P18" s="24" t="s">
        <v>70</v>
      </c>
      <c r="Q18" s="24" t="s">
        <v>30</v>
      </c>
      <c r="R18" s="210" t="s">
        <v>638</v>
      </c>
      <c r="S18" s="26" t="s">
        <v>313</v>
      </c>
      <c r="T18" s="17">
        <v>24</v>
      </c>
      <c r="U18" s="17" t="s">
        <v>314</v>
      </c>
      <c r="V18" s="52" t="s">
        <v>110</v>
      </c>
    </row>
    <row r="19" spans="1:22" ht="31.5">
      <c r="A19" s="17">
        <v>7</v>
      </c>
      <c r="B19" s="18" t="s">
        <v>626</v>
      </c>
      <c r="C19" s="52">
        <v>45693847</v>
      </c>
      <c r="D19" s="17" t="s">
        <v>627</v>
      </c>
      <c r="E19" s="38"/>
      <c r="F19" s="17" t="s">
        <v>51</v>
      </c>
      <c r="G19" s="23">
        <v>528453818</v>
      </c>
      <c r="H19" s="23">
        <v>527252000</v>
      </c>
      <c r="I19" s="28"/>
      <c r="J19" s="52" t="s">
        <v>639</v>
      </c>
      <c r="K19" s="24" t="s">
        <v>30</v>
      </c>
      <c r="L19" s="24" t="s">
        <v>30</v>
      </c>
      <c r="M19" s="210" t="s">
        <v>142</v>
      </c>
      <c r="N19" s="210" t="s">
        <v>145</v>
      </c>
      <c r="O19" s="210" t="s">
        <v>145</v>
      </c>
      <c r="P19" s="24" t="s">
        <v>30</v>
      </c>
      <c r="Q19" s="24" t="s">
        <v>30</v>
      </c>
      <c r="R19" s="210" t="s">
        <v>640</v>
      </c>
      <c r="S19" s="26" t="s">
        <v>313</v>
      </c>
      <c r="T19" s="17">
        <v>50</v>
      </c>
      <c r="U19" s="17" t="s">
        <v>314</v>
      </c>
      <c r="V19" s="52" t="s">
        <v>152</v>
      </c>
    </row>
    <row r="20" spans="1:22" ht="51" customHeight="1">
      <c r="A20" s="17">
        <v>8</v>
      </c>
      <c r="B20" s="18" t="s">
        <v>626</v>
      </c>
      <c r="C20" s="52">
        <v>45693847</v>
      </c>
      <c r="D20" s="17" t="s">
        <v>627</v>
      </c>
      <c r="E20" s="38"/>
      <c r="F20" s="17" t="s">
        <v>51</v>
      </c>
      <c r="G20" s="23">
        <v>51711300</v>
      </c>
      <c r="H20" s="23">
        <v>49620000</v>
      </c>
      <c r="I20" s="28"/>
      <c r="J20" s="52" t="s">
        <v>641</v>
      </c>
      <c r="K20" s="24" t="s">
        <v>30</v>
      </c>
      <c r="L20" s="24" t="s">
        <v>30</v>
      </c>
      <c r="M20" s="210" t="s">
        <v>184</v>
      </c>
      <c r="N20" s="210" t="s">
        <v>184</v>
      </c>
      <c r="O20" s="210" t="s">
        <v>184</v>
      </c>
      <c r="P20" s="24" t="s">
        <v>30</v>
      </c>
      <c r="Q20" s="24" t="s">
        <v>30</v>
      </c>
      <c r="R20" s="210" t="s">
        <v>638</v>
      </c>
      <c r="S20" s="26" t="s">
        <v>313</v>
      </c>
      <c r="T20" s="17">
        <v>6</v>
      </c>
      <c r="U20" s="17" t="s">
        <v>314</v>
      </c>
      <c r="V20" s="52" t="s">
        <v>346</v>
      </c>
    </row>
    <row r="21" spans="1:22" ht="51" customHeight="1">
      <c r="A21" s="17">
        <v>9</v>
      </c>
      <c r="B21" s="18" t="s">
        <v>626</v>
      </c>
      <c r="C21" s="52">
        <v>45693847</v>
      </c>
      <c r="D21" s="17" t="s">
        <v>627</v>
      </c>
      <c r="E21" s="38"/>
      <c r="F21" s="17" t="s">
        <v>51</v>
      </c>
      <c r="G21" s="23">
        <v>12580000</v>
      </c>
      <c r="H21" s="23">
        <v>11970000</v>
      </c>
      <c r="I21" s="28"/>
      <c r="J21" s="52" t="s">
        <v>642</v>
      </c>
      <c r="K21" s="24" t="s">
        <v>30</v>
      </c>
      <c r="L21" s="24" t="s">
        <v>30</v>
      </c>
      <c r="M21" s="210" t="s">
        <v>236</v>
      </c>
      <c r="N21" s="210" t="s">
        <v>643</v>
      </c>
      <c r="O21" s="210" t="s">
        <v>643</v>
      </c>
      <c r="P21" s="24" t="s">
        <v>30</v>
      </c>
      <c r="Q21" s="24" t="s">
        <v>30</v>
      </c>
      <c r="R21" s="210" t="s">
        <v>109</v>
      </c>
      <c r="S21" s="26" t="s">
        <v>313</v>
      </c>
      <c r="T21" s="17">
        <v>2</v>
      </c>
      <c r="U21" s="17" t="s">
        <v>314</v>
      </c>
      <c r="V21" s="52" t="s">
        <v>346</v>
      </c>
    </row>
    <row r="22" spans="1:22" ht="51" customHeight="1">
      <c r="A22" s="17">
        <v>10</v>
      </c>
      <c r="B22" s="18" t="s">
        <v>626</v>
      </c>
      <c r="C22" s="52">
        <v>45693847</v>
      </c>
      <c r="D22" s="17" t="s">
        <v>627</v>
      </c>
      <c r="E22" s="38"/>
      <c r="F22" s="17" t="s">
        <v>51</v>
      </c>
      <c r="G22" s="23">
        <v>65000000</v>
      </c>
      <c r="H22" s="23">
        <v>64000000</v>
      </c>
      <c r="I22" s="28"/>
      <c r="J22" s="52" t="s">
        <v>644</v>
      </c>
      <c r="K22" s="24" t="s">
        <v>30</v>
      </c>
      <c r="L22" s="24" t="s">
        <v>30</v>
      </c>
      <c r="M22" s="210" t="s">
        <v>320</v>
      </c>
      <c r="N22" s="210" t="s">
        <v>203</v>
      </c>
      <c r="O22" s="210" t="s">
        <v>203</v>
      </c>
      <c r="P22" s="24" t="s">
        <v>30</v>
      </c>
      <c r="Q22" s="24" t="s">
        <v>30</v>
      </c>
      <c r="R22" s="210" t="s">
        <v>645</v>
      </c>
      <c r="S22" s="26" t="s">
        <v>313</v>
      </c>
      <c r="T22" s="17">
        <v>1</v>
      </c>
      <c r="U22" s="17" t="s">
        <v>314</v>
      </c>
      <c r="V22" s="52" t="s">
        <v>346</v>
      </c>
    </row>
    <row r="23" spans="1:22" ht="51" customHeight="1">
      <c r="A23" s="17">
        <v>11</v>
      </c>
      <c r="B23" s="18" t="s">
        <v>626</v>
      </c>
      <c r="C23" s="52">
        <v>45693847</v>
      </c>
      <c r="D23" s="17" t="s">
        <v>627</v>
      </c>
      <c r="E23" s="38"/>
      <c r="F23" s="17" t="s">
        <v>51</v>
      </c>
      <c r="G23" s="23">
        <v>40000000</v>
      </c>
      <c r="H23" s="23">
        <v>39175000</v>
      </c>
      <c r="I23" s="28"/>
      <c r="J23" s="52" t="s">
        <v>646</v>
      </c>
      <c r="K23" s="24" t="s">
        <v>30</v>
      </c>
      <c r="L23" s="24" t="s">
        <v>30</v>
      </c>
      <c r="M23" s="210" t="s">
        <v>253</v>
      </c>
      <c r="N23" s="210" t="s">
        <v>253</v>
      </c>
      <c r="O23" s="210" t="s">
        <v>253</v>
      </c>
      <c r="P23" s="24" t="s">
        <v>30</v>
      </c>
      <c r="Q23" s="24" t="s">
        <v>30</v>
      </c>
      <c r="R23" s="24" t="s">
        <v>647</v>
      </c>
      <c r="S23" s="26" t="s">
        <v>313</v>
      </c>
      <c r="T23" s="17">
        <v>11</v>
      </c>
      <c r="U23" s="17" t="s">
        <v>314</v>
      </c>
      <c r="V23" s="52" t="s">
        <v>346</v>
      </c>
    </row>
    <row r="24" spans="1:22" ht="51" customHeight="1">
      <c r="A24" s="17">
        <v>12</v>
      </c>
      <c r="B24" s="18" t="s">
        <v>626</v>
      </c>
      <c r="C24" s="52">
        <v>45693847</v>
      </c>
      <c r="D24" s="17" t="s">
        <v>627</v>
      </c>
      <c r="E24" s="39"/>
      <c r="F24" s="17" t="s">
        <v>51</v>
      </c>
      <c r="G24" s="23">
        <v>212194040</v>
      </c>
      <c r="H24" s="23">
        <v>211727500</v>
      </c>
      <c r="I24" s="28"/>
      <c r="J24" s="52" t="s">
        <v>648</v>
      </c>
      <c r="K24" s="24" t="s">
        <v>30</v>
      </c>
      <c r="L24" s="24" t="s">
        <v>30</v>
      </c>
      <c r="M24" s="210" t="s">
        <v>274</v>
      </c>
      <c r="N24" s="210" t="s">
        <v>274</v>
      </c>
      <c r="O24" s="210" t="s">
        <v>274</v>
      </c>
      <c r="P24" s="24" t="s">
        <v>30</v>
      </c>
      <c r="Q24" s="24" t="s">
        <v>30</v>
      </c>
      <c r="R24" s="24" t="s">
        <v>649</v>
      </c>
      <c r="S24" s="26" t="s">
        <v>313</v>
      </c>
      <c r="T24" s="17">
        <v>18</v>
      </c>
      <c r="U24" s="17" t="s">
        <v>314</v>
      </c>
      <c r="V24" s="52" t="s">
        <v>650</v>
      </c>
    </row>
    <row r="25" spans="1:22" ht="39" customHeight="1">
      <c r="A25" s="44" t="s">
        <v>73</v>
      </c>
      <c r="B25" s="45"/>
      <c r="C25" s="45"/>
      <c r="D25" s="46"/>
      <c r="E25" s="170">
        <f>SUM(E15)</f>
        <v>2508279634</v>
      </c>
      <c r="F25" s="17"/>
      <c r="G25" s="28">
        <f>SUM(G15:G24)</f>
        <v>2331711598</v>
      </c>
      <c r="H25" s="28">
        <f>SUM(H15:H24)</f>
        <v>2241305480</v>
      </c>
      <c r="I25" s="28"/>
      <c r="J25" s="17"/>
      <c r="K25" s="17"/>
      <c r="L25" s="17"/>
      <c r="M25" s="210"/>
      <c r="N25" s="17"/>
      <c r="O25" s="17"/>
      <c r="P25" s="17"/>
      <c r="Q25" s="17"/>
      <c r="R25" s="17"/>
      <c r="S25" s="26"/>
      <c r="T25" s="17"/>
      <c r="U25" s="17"/>
      <c r="V25" s="17"/>
    </row>
    <row r="26" spans="1:22" ht="39" customHeight="1">
      <c r="A26" s="167" t="s">
        <v>651</v>
      </c>
      <c r="B26" s="167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</row>
    <row r="27" spans="1:22" ht="39" customHeight="1">
      <c r="A27" s="17">
        <v>13</v>
      </c>
      <c r="B27" s="221" t="s">
        <v>626</v>
      </c>
      <c r="C27" s="17">
        <v>45693847</v>
      </c>
      <c r="D27" s="17" t="s">
        <v>652</v>
      </c>
      <c r="E27" s="172">
        <v>14624252000</v>
      </c>
      <c r="F27" s="17" t="s">
        <v>51</v>
      </c>
      <c r="G27" s="23">
        <v>524197800</v>
      </c>
      <c r="H27" s="23">
        <v>514961000</v>
      </c>
      <c r="I27" s="23"/>
      <c r="J27" s="52" t="s">
        <v>653</v>
      </c>
      <c r="K27" s="24" t="s">
        <v>30</v>
      </c>
      <c r="L27" s="24" t="s">
        <v>30</v>
      </c>
      <c r="M27" s="210" t="s">
        <v>629</v>
      </c>
      <c r="N27" s="210" t="s">
        <v>630</v>
      </c>
      <c r="O27" s="210" t="s">
        <v>630</v>
      </c>
      <c r="P27" s="24" t="s">
        <v>30</v>
      </c>
      <c r="Q27" s="24" t="s">
        <v>30</v>
      </c>
      <c r="R27" s="210" t="s">
        <v>83</v>
      </c>
      <c r="S27" s="26" t="s">
        <v>313</v>
      </c>
      <c r="T27" s="17">
        <v>38</v>
      </c>
      <c r="U27" s="17" t="s">
        <v>314</v>
      </c>
      <c r="V27" s="52" t="s">
        <v>362</v>
      </c>
    </row>
    <row r="28" spans="1:22" ht="39" customHeight="1">
      <c r="A28" s="47">
        <v>14</v>
      </c>
      <c r="B28" s="221" t="s">
        <v>626</v>
      </c>
      <c r="C28" s="17">
        <v>45693847</v>
      </c>
      <c r="D28" s="17" t="s">
        <v>652</v>
      </c>
      <c r="E28" s="173"/>
      <c r="F28" s="17" t="s">
        <v>51</v>
      </c>
      <c r="G28" s="23">
        <v>161009400</v>
      </c>
      <c r="H28" s="23">
        <v>153424000</v>
      </c>
      <c r="I28" s="23"/>
      <c r="J28" s="52" t="s">
        <v>654</v>
      </c>
      <c r="K28" s="24" t="s">
        <v>30</v>
      </c>
      <c r="L28" s="24" t="s">
        <v>30</v>
      </c>
      <c r="M28" s="210" t="s">
        <v>221</v>
      </c>
      <c r="N28" s="210" t="s">
        <v>312</v>
      </c>
      <c r="O28" s="210" t="s">
        <v>312</v>
      </c>
      <c r="P28" s="24" t="s">
        <v>30</v>
      </c>
      <c r="Q28" s="24" t="s">
        <v>30</v>
      </c>
      <c r="R28" s="210" t="s">
        <v>229</v>
      </c>
      <c r="S28" s="26" t="s">
        <v>313</v>
      </c>
      <c r="T28" s="17">
        <v>29</v>
      </c>
      <c r="U28" s="17" t="s">
        <v>314</v>
      </c>
      <c r="V28" s="52" t="s">
        <v>255</v>
      </c>
    </row>
    <row r="29" spans="1:22" ht="54" customHeight="1">
      <c r="A29" s="17">
        <v>15</v>
      </c>
      <c r="B29" s="221" t="s">
        <v>626</v>
      </c>
      <c r="C29" s="17">
        <v>45693847</v>
      </c>
      <c r="D29" s="17" t="s">
        <v>652</v>
      </c>
      <c r="E29" s="173"/>
      <c r="F29" s="17" t="s">
        <v>51</v>
      </c>
      <c r="G29" s="23">
        <v>30000000</v>
      </c>
      <c r="H29" s="23">
        <v>29440000</v>
      </c>
      <c r="I29" s="23"/>
      <c r="J29" s="52" t="s">
        <v>655</v>
      </c>
      <c r="K29" s="24" t="s">
        <v>30</v>
      </c>
      <c r="L29" s="24" t="s">
        <v>30</v>
      </c>
      <c r="M29" s="210" t="s">
        <v>184</v>
      </c>
      <c r="N29" s="210" t="s">
        <v>184</v>
      </c>
      <c r="O29" s="210" t="s">
        <v>184</v>
      </c>
      <c r="P29" s="24" t="s">
        <v>30</v>
      </c>
      <c r="Q29" s="24" t="s">
        <v>30</v>
      </c>
      <c r="R29" s="210" t="s">
        <v>638</v>
      </c>
      <c r="S29" s="26" t="s">
        <v>313</v>
      </c>
      <c r="T29" s="17">
        <v>4</v>
      </c>
      <c r="U29" s="17" t="s">
        <v>314</v>
      </c>
      <c r="V29" s="52" t="s">
        <v>346</v>
      </c>
    </row>
    <row r="30" spans="1:22" ht="54" customHeight="1">
      <c r="A30" s="47">
        <v>16</v>
      </c>
      <c r="B30" s="221" t="s">
        <v>626</v>
      </c>
      <c r="C30" s="17">
        <v>45693847</v>
      </c>
      <c r="D30" s="17" t="s">
        <v>652</v>
      </c>
      <c r="E30" s="173"/>
      <c r="F30" s="17" t="s">
        <v>51</v>
      </c>
      <c r="G30" s="23">
        <v>25000000</v>
      </c>
      <c r="H30" s="23">
        <v>23520000</v>
      </c>
      <c r="I30" s="23"/>
      <c r="J30" s="52" t="s">
        <v>656</v>
      </c>
      <c r="K30" s="24" t="s">
        <v>30</v>
      </c>
      <c r="L30" s="24" t="s">
        <v>30</v>
      </c>
      <c r="M30" s="210" t="s">
        <v>211</v>
      </c>
      <c r="N30" s="210" t="s">
        <v>374</v>
      </c>
      <c r="O30" s="210" t="s">
        <v>374</v>
      </c>
      <c r="P30" s="24" t="s">
        <v>30</v>
      </c>
      <c r="Q30" s="24" t="s">
        <v>30</v>
      </c>
      <c r="R30" s="210" t="s">
        <v>193</v>
      </c>
      <c r="S30" s="26" t="s">
        <v>313</v>
      </c>
      <c r="T30" s="17">
        <v>1</v>
      </c>
      <c r="U30" s="17" t="s">
        <v>314</v>
      </c>
      <c r="V30" s="52" t="s">
        <v>346</v>
      </c>
    </row>
    <row r="31" spans="1:22" ht="54" customHeight="1">
      <c r="A31" s="17">
        <v>17</v>
      </c>
      <c r="B31" s="221" t="s">
        <v>626</v>
      </c>
      <c r="C31" s="17">
        <v>45693847</v>
      </c>
      <c r="D31" s="17" t="s">
        <v>652</v>
      </c>
      <c r="E31" s="173"/>
      <c r="F31" s="17" t="s">
        <v>51</v>
      </c>
      <c r="G31" s="23">
        <v>55000000</v>
      </c>
      <c r="H31" s="23">
        <v>54150000</v>
      </c>
      <c r="I31" s="23"/>
      <c r="J31" s="52" t="s">
        <v>657</v>
      </c>
      <c r="K31" s="24" t="s">
        <v>30</v>
      </c>
      <c r="L31" s="24" t="s">
        <v>30</v>
      </c>
      <c r="M31" s="210" t="s">
        <v>658</v>
      </c>
      <c r="N31" s="210" t="s">
        <v>72</v>
      </c>
      <c r="O31" s="210" t="s">
        <v>72</v>
      </c>
      <c r="P31" s="24" t="s">
        <v>30</v>
      </c>
      <c r="Q31" s="24" t="s">
        <v>30</v>
      </c>
      <c r="R31" s="210" t="s">
        <v>361</v>
      </c>
      <c r="S31" s="26" t="s">
        <v>313</v>
      </c>
      <c r="T31" s="17">
        <v>3</v>
      </c>
      <c r="U31" s="17" t="s">
        <v>314</v>
      </c>
      <c r="V31" s="52" t="s">
        <v>659</v>
      </c>
    </row>
    <row r="32" spans="1:22" ht="54" customHeight="1">
      <c r="A32" s="47">
        <v>18</v>
      </c>
      <c r="B32" s="221" t="s">
        <v>626</v>
      </c>
      <c r="C32" s="17">
        <v>45693847</v>
      </c>
      <c r="D32" s="17" t="s">
        <v>652</v>
      </c>
      <c r="E32" s="173"/>
      <c r="F32" s="17" t="s">
        <v>51</v>
      </c>
      <c r="G32" s="23">
        <v>139200000</v>
      </c>
      <c r="H32" s="23">
        <v>139025000</v>
      </c>
      <c r="I32" s="23"/>
      <c r="J32" s="52" t="s">
        <v>660</v>
      </c>
      <c r="K32" s="24" t="s">
        <v>30</v>
      </c>
      <c r="L32" s="24" t="s">
        <v>30</v>
      </c>
      <c r="M32" s="210" t="s">
        <v>72</v>
      </c>
      <c r="N32" s="210" t="s">
        <v>151</v>
      </c>
      <c r="O32" s="210" t="s">
        <v>151</v>
      </c>
      <c r="P32" s="24" t="s">
        <v>30</v>
      </c>
      <c r="Q32" s="24" t="s">
        <v>30</v>
      </c>
      <c r="R32" s="210" t="s">
        <v>661</v>
      </c>
      <c r="S32" s="26" t="s">
        <v>313</v>
      </c>
      <c r="T32" s="17">
        <v>5</v>
      </c>
      <c r="U32" s="17" t="s">
        <v>314</v>
      </c>
      <c r="V32" s="52" t="s">
        <v>346</v>
      </c>
    </row>
    <row r="33" spans="1:22" ht="54" customHeight="1">
      <c r="A33" s="17">
        <v>19</v>
      </c>
      <c r="B33" s="221" t="s">
        <v>626</v>
      </c>
      <c r="C33" s="17">
        <v>45693847</v>
      </c>
      <c r="D33" s="17" t="s">
        <v>652</v>
      </c>
      <c r="E33" s="173"/>
      <c r="F33" s="17" t="s">
        <v>51</v>
      </c>
      <c r="G33" s="23">
        <v>420000000</v>
      </c>
      <c r="H33" s="23">
        <v>418791000</v>
      </c>
      <c r="I33" s="23"/>
      <c r="J33" s="52" t="s">
        <v>662</v>
      </c>
      <c r="K33" s="24" t="s">
        <v>30</v>
      </c>
      <c r="L33" s="24" t="s">
        <v>30</v>
      </c>
      <c r="M33" s="210" t="s">
        <v>151</v>
      </c>
      <c r="N33" s="24" t="s">
        <v>274</v>
      </c>
      <c r="O33" s="24" t="s">
        <v>274</v>
      </c>
      <c r="P33" s="24" t="s">
        <v>30</v>
      </c>
      <c r="Q33" s="24" t="s">
        <v>30</v>
      </c>
      <c r="R33" s="210" t="s">
        <v>649</v>
      </c>
      <c r="S33" s="26" t="s">
        <v>313</v>
      </c>
      <c r="T33" s="17">
        <v>31</v>
      </c>
      <c r="U33" s="17" t="s">
        <v>314</v>
      </c>
      <c r="V33" s="52" t="s">
        <v>663</v>
      </c>
    </row>
    <row r="34" spans="1:22" ht="54" customHeight="1">
      <c r="A34" s="47">
        <v>20</v>
      </c>
      <c r="B34" s="221" t="s">
        <v>626</v>
      </c>
      <c r="C34" s="17">
        <v>45693847</v>
      </c>
      <c r="D34" s="17" t="s">
        <v>652</v>
      </c>
      <c r="E34" s="173"/>
      <c r="F34" s="17" t="s">
        <v>51</v>
      </c>
      <c r="G34" s="23">
        <v>120000000</v>
      </c>
      <c r="H34" s="23">
        <v>119632000</v>
      </c>
      <c r="I34" s="23"/>
      <c r="J34" s="52" t="s">
        <v>664</v>
      </c>
      <c r="K34" s="24" t="s">
        <v>30</v>
      </c>
      <c r="L34" s="24" t="s">
        <v>30</v>
      </c>
      <c r="M34" s="210" t="s">
        <v>267</v>
      </c>
      <c r="N34" s="24" t="s">
        <v>665</v>
      </c>
      <c r="O34" s="24" t="s">
        <v>665</v>
      </c>
      <c r="P34" s="24" t="s">
        <v>30</v>
      </c>
      <c r="Q34" s="24" t="s">
        <v>30</v>
      </c>
      <c r="R34" s="210" t="s">
        <v>169</v>
      </c>
      <c r="S34" s="26" t="s">
        <v>313</v>
      </c>
      <c r="T34" s="17">
        <v>7</v>
      </c>
      <c r="U34" s="17" t="s">
        <v>314</v>
      </c>
      <c r="V34" s="52" t="s">
        <v>663</v>
      </c>
    </row>
    <row r="35" spans="1:22" ht="54" customHeight="1">
      <c r="A35" s="17">
        <v>21</v>
      </c>
      <c r="B35" s="221" t="s">
        <v>626</v>
      </c>
      <c r="C35" s="17">
        <v>45693847</v>
      </c>
      <c r="D35" s="17" t="s">
        <v>652</v>
      </c>
      <c r="E35" s="173"/>
      <c r="F35" s="17" t="s">
        <v>51</v>
      </c>
      <c r="G35" s="23">
        <v>82252000</v>
      </c>
      <c r="H35" s="23">
        <v>78012000</v>
      </c>
      <c r="I35" s="23"/>
      <c r="J35" s="52" t="s">
        <v>666</v>
      </c>
      <c r="K35" s="24" t="s">
        <v>30</v>
      </c>
      <c r="L35" s="24" t="s">
        <v>30</v>
      </c>
      <c r="M35" s="210" t="s">
        <v>169</v>
      </c>
      <c r="N35" s="210" t="s">
        <v>65</v>
      </c>
      <c r="O35" s="210" t="s">
        <v>65</v>
      </c>
      <c r="P35" s="24" t="s">
        <v>30</v>
      </c>
      <c r="Q35" s="24" t="s">
        <v>30</v>
      </c>
      <c r="R35" s="210" t="s">
        <v>667</v>
      </c>
      <c r="S35" s="26" t="s">
        <v>313</v>
      </c>
      <c r="T35" s="17">
        <v>12</v>
      </c>
      <c r="U35" s="17" t="s">
        <v>314</v>
      </c>
      <c r="V35" s="52" t="s">
        <v>650</v>
      </c>
    </row>
    <row r="36" spans="1:22" ht="54" customHeight="1">
      <c r="A36" s="47">
        <v>22</v>
      </c>
      <c r="B36" s="221" t="s">
        <v>626</v>
      </c>
      <c r="C36" s="17">
        <v>45693847</v>
      </c>
      <c r="D36" s="17" t="s">
        <v>652</v>
      </c>
      <c r="E36" s="174"/>
      <c r="F36" s="17" t="s">
        <v>51</v>
      </c>
      <c r="G36" s="23">
        <v>10600000000</v>
      </c>
      <c r="H36" s="23">
        <v>10551250000</v>
      </c>
      <c r="I36" s="23"/>
      <c r="J36" s="52" t="s">
        <v>668</v>
      </c>
      <c r="K36" s="24" t="s">
        <v>30</v>
      </c>
      <c r="L36" s="24" t="s">
        <v>30</v>
      </c>
      <c r="M36" s="210" t="s">
        <v>169</v>
      </c>
      <c r="N36" s="210" t="s">
        <v>65</v>
      </c>
      <c r="O36" s="210" t="s">
        <v>65</v>
      </c>
      <c r="P36" s="24" t="s">
        <v>30</v>
      </c>
      <c r="Q36" s="24" t="s">
        <v>30</v>
      </c>
      <c r="R36" s="210" t="s">
        <v>170</v>
      </c>
      <c r="S36" s="26" t="s">
        <v>313</v>
      </c>
      <c r="T36" s="17">
        <v>9</v>
      </c>
      <c r="U36" s="17" t="s">
        <v>314</v>
      </c>
      <c r="V36" s="52" t="s">
        <v>148</v>
      </c>
    </row>
    <row r="37" spans="1:22" ht="39" customHeight="1">
      <c r="A37" s="44" t="s">
        <v>84</v>
      </c>
      <c r="B37" s="45"/>
      <c r="C37" s="45"/>
      <c r="D37" s="46"/>
      <c r="E37" s="175">
        <f>SUM(E27)</f>
        <v>14624252000</v>
      </c>
      <c r="F37" s="29"/>
      <c r="G37" s="28">
        <f>SUM(G27:G36)</f>
        <v>12156659200</v>
      </c>
      <c r="H37" s="28">
        <f>SUM(H27:H36)</f>
        <v>12082205000</v>
      </c>
      <c r="I37" s="23"/>
      <c r="J37" s="17"/>
      <c r="K37" s="17"/>
      <c r="L37" s="17"/>
      <c r="M37" s="210"/>
      <c r="N37" s="17"/>
      <c r="O37" s="17"/>
      <c r="P37" s="17"/>
      <c r="Q37" s="17"/>
      <c r="R37" s="17"/>
      <c r="S37" s="26"/>
      <c r="T37" s="17"/>
      <c r="U37" s="17"/>
      <c r="V37" s="17"/>
    </row>
    <row r="38" spans="1:22" ht="39" customHeight="1">
      <c r="A38" s="222" t="s">
        <v>669</v>
      </c>
      <c r="B38" s="223"/>
      <c r="C38" s="224"/>
      <c r="D38" s="224"/>
      <c r="E38" s="225"/>
      <c r="F38" s="226"/>
      <c r="G38" s="227"/>
      <c r="H38" s="227"/>
      <c r="I38" s="228"/>
      <c r="J38" s="229"/>
      <c r="K38" s="229"/>
      <c r="L38" s="229"/>
      <c r="M38" s="230"/>
      <c r="N38" s="229"/>
      <c r="O38" s="229"/>
      <c r="P38" s="229"/>
      <c r="Q38" s="229"/>
      <c r="R38" s="229"/>
      <c r="S38" s="231"/>
      <c r="T38" s="229"/>
      <c r="U38" s="229"/>
      <c r="V38" s="232"/>
    </row>
    <row r="39" spans="1:22" s="196" customFormat="1" ht="39" customHeight="1">
      <c r="A39" s="29">
        <v>23</v>
      </c>
      <c r="B39" s="221" t="s">
        <v>626</v>
      </c>
      <c r="C39" s="17">
        <v>45693847</v>
      </c>
      <c r="D39" s="180" t="s">
        <v>670</v>
      </c>
      <c r="E39" s="175"/>
      <c r="F39" s="17" t="s">
        <v>51</v>
      </c>
      <c r="G39" s="23">
        <v>33120000</v>
      </c>
      <c r="H39" s="157">
        <v>31000000</v>
      </c>
      <c r="I39" s="23"/>
      <c r="J39" s="52" t="s">
        <v>671</v>
      </c>
      <c r="K39" s="17"/>
      <c r="L39" s="17"/>
      <c r="M39" s="17" t="s">
        <v>130</v>
      </c>
      <c r="N39" s="17" t="s">
        <v>130</v>
      </c>
      <c r="O39" s="17" t="s">
        <v>672</v>
      </c>
      <c r="P39" s="17"/>
      <c r="Q39" s="17"/>
      <c r="R39" s="210" t="s">
        <v>124</v>
      </c>
      <c r="S39" s="26" t="s">
        <v>313</v>
      </c>
      <c r="T39" s="17">
        <v>31</v>
      </c>
      <c r="U39" s="17" t="s">
        <v>314</v>
      </c>
      <c r="V39" s="52" t="s">
        <v>572</v>
      </c>
    </row>
    <row r="40" spans="1:22" s="196" customFormat="1" ht="39" customHeight="1">
      <c r="A40" s="29">
        <v>24</v>
      </c>
      <c r="B40" s="221" t="s">
        <v>626</v>
      </c>
      <c r="C40" s="17">
        <v>45693847</v>
      </c>
      <c r="D40" s="180" t="s">
        <v>670</v>
      </c>
      <c r="E40" s="175"/>
      <c r="F40" s="17" t="s">
        <v>51</v>
      </c>
      <c r="G40" s="23">
        <v>3443000</v>
      </c>
      <c r="H40" s="157">
        <v>3321000</v>
      </c>
      <c r="I40" s="23"/>
      <c r="J40" s="52" t="s">
        <v>673</v>
      </c>
      <c r="K40" s="17"/>
      <c r="L40" s="17"/>
      <c r="M40" s="17" t="s">
        <v>374</v>
      </c>
      <c r="N40" s="17" t="s">
        <v>374</v>
      </c>
      <c r="O40" s="17" t="s">
        <v>674</v>
      </c>
      <c r="P40" s="17"/>
      <c r="Q40" s="17"/>
      <c r="R40" s="210" t="s">
        <v>266</v>
      </c>
      <c r="S40" s="26" t="s">
        <v>313</v>
      </c>
      <c r="T40" s="17">
        <v>13</v>
      </c>
      <c r="U40" s="17" t="s">
        <v>314</v>
      </c>
      <c r="V40" s="17" t="s">
        <v>396</v>
      </c>
    </row>
    <row r="41" spans="1:22" s="196" customFormat="1" ht="39" customHeight="1">
      <c r="A41" s="29">
        <v>25</v>
      </c>
      <c r="B41" s="221" t="s">
        <v>626</v>
      </c>
      <c r="C41" s="17">
        <v>45693847</v>
      </c>
      <c r="D41" s="180" t="s">
        <v>670</v>
      </c>
      <c r="E41" s="175"/>
      <c r="F41" s="17" t="s">
        <v>51</v>
      </c>
      <c r="G41" s="23">
        <v>16714800</v>
      </c>
      <c r="H41" s="233">
        <v>16680800</v>
      </c>
      <c r="I41" s="23"/>
      <c r="J41" s="52" t="s">
        <v>675</v>
      </c>
      <c r="K41" s="17"/>
      <c r="L41" s="17"/>
      <c r="M41" s="17" t="s">
        <v>371</v>
      </c>
      <c r="N41" s="17" t="s">
        <v>371</v>
      </c>
      <c r="O41" s="17" t="s">
        <v>676</v>
      </c>
      <c r="P41" s="17"/>
      <c r="Q41" s="17"/>
      <c r="R41" s="210" t="s">
        <v>677</v>
      </c>
      <c r="S41" s="26" t="s">
        <v>313</v>
      </c>
      <c r="T41" s="17">
        <v>32</v>
      </c>
      <c r="U41" s="17" t="s">
        <v>314</v>
      </c>
      <c r="V41" s="17" t="s">
        <v>396</v>
      </c>
    </row>
    <row r="42" spans="1:22" s="244" customFormat="1" ht="39" customHeight="1">
      <c r="A42" s="234"/>
      <c r="B42" s="235"/>
      <c r="C42" s="236"/>
      <c r="D42" s="237" t="s">
        <v>678</v>
      </c>
      <c r="E42" s="238">
        <v>54233086</v>
      </c>
      <c r="F42" s="236"/>
      <c r="G42" s="239">
        <f>SUM(G39:G41)</f>
        <v>53277800</v>
      </c>
      <c r="H42" s="239">
        <f>SUM(H39:H41)</f>
        <v>51001800</v>
      </c>
      <c r="I42" s="240"/>
      <c r="J42" s="236"/>
      <c r="K42" s="236"/>
      <c r="L42" s="236"/>
      <c r="M42" s="241"/>
      <c r="N42" s="236"/>
      <c r="O42" s="236"/>
      <c r="P42" s="236"/>
      <c r="Q42" s="236"/>
      <c r="R42" s="236"/>
      <c r="S42" s="242"/>
      <c r="T42" s="236"/>
      <c r="U42" s="236"/>
      <c r="V42" s="243"/>
    </row>
    <row r="43" spans="1:22" s="244" customFormat="1" ht="39" customHeight="1">
      <c r="A43" s="176" t="s">
        <v>679</v>
      </c>
      <c r="B43" s="177"/>
      <c r="C43" s="236"/>
      <c r="D43" s="237"/>
      <c r="E43" s="238"/>
      <c r="F43" s="236"/>
      <c r="G43" s="239"/>
      <c r="H43" s="239"/>
      <c r="I43" s="240"/>
      <c r="J43" s="236"/>
      <c r="K43" s="236"/>
      <c r="L43" s="236"/>
      <c r="M43" s="241"/>
      <c r="N43" s="236"/>
      <c r="O43" s="236"/>
      <c r="P43" s="236"/>
      <c r="Q43" s="236"/>
      <c r="R43" s="236"/>
      <c r="S43" s="242"/>
      <c r="T43" s="236"/>
      <c r="U43" s="236"/>
      <c r="V43" s="243"/>
    </row>
    <row r="44" spans="1:22" s="196" customFormat="1" ht="39" customHeight="1">
      <c r="A44" s="29">
        <v>26</v>
      </c>
      <c r="B44" s="221" t="s">
        <v>626</v>
      </c>
      <c r="C44" s="17">
        <v>45693847</v>
      </c>
      <c r="D44" s="180" t="s">
        <v>680</v>
      </c>
      <c r="E44" s="175"/>
      <c r="F44" s="17" t="s">
        <v>51</v>
      </c>
      <c r="G44" s="23">
        <v>1696000</v>
      </c>
      <c r="H44" s="157">
        <v>1580000</v>
      </c>
      <c r="I44" s="23"/>
      <c r="J44" s="52" t="s">
        <v>681</v>
      </c>
      <c r="K44" s="17"/>
      <c r="L44" s="17"/>
      <c r="M44" s="17" t="s">
        <v>682</v>
      </c>
      <c r="N44" s="17" t="s">
        <v>682</v>
      </c>
      <c r="O44" s="17" t="s">
        <v>672</v>
      </c>
      <c r="P44" s="17"/>
      <c r="Q44" s="17"/>
      <c r="R44" s="210" t="s">
        <v>71</v>
      </c>
      <c r="S44" s="26" t="s">
        <v>313</v>
      </c>
      <c r="T44" s="17">
        <v>2</v>
      </c>
      <c r="U44" s="17" t="s">
        <v>314</v>
      </c>
      <c r="V44" s="52" t="s">
        <v>152</v>
      </c>
    </row>
    <row r="45" spans="1:22" s="196" customFormat="1" ht="39" customHeight="1">
      <c r="A45" s="29">
        <v>27</v>
      </c>
      <c r="B45" s="221" t="s">
        <v>626</v>
      </c>
      <c r="C45" s="17">
        <v>45693847</v>
      </c>
      <c r="D45" s="180" t="s">
        <v>680</v>
      </c>
      <c r="E45" s="175"/>
      <c r="F45" s="17" t="s">
        <v>51</v>
      </c>
      <c r="G45" s="23">
        <v>3180000</v>
      </c>
      <c r="H45" s="157">
        <v>3117000</v>
      </c>
      <c r="I45" s="23"/>
      <c r="J45" s="52" t="s">
        <v>683</v>
      </c>
      <c r="K45" s="17"/>
      <c r="L45" s="17"/>
      <c r="M45" s="17" t="s">
        <v>371</v>
      </c>
      <c r="N45" s="17" t="s">
        <v>371</v>
      </c>
      <c r="O45" s="17" t="s">
        <v>674</v>
      </c>
      <c r="P45" s="17"/>
      <c r="Q45" s="17"/>
      <c r="R45" s="210" t="s">
        <v>206</v>
      </c>
      <c r="S45" s="26" t="s">
        <v>313</v>
      </c>
      <c r="T45" s="17">
        <v>5</v>
      </c>
      <c r="U45" s="17" t="s">
        <v>314</v>
      </c>
      <c r="V45" s="17" t="s">
        <v>396</v>
      </c>
    </row>
    <row r="46" spans="1:22" s="196" customFormat="1" ht="39" customHeight="1">
      <c r="A46" s="29">
        <v>28</v>
      </c>
      <c r="B46" s="221" t="s">
        <v>626</v>
      </c>
      <c r="C46" s="17">
        <v>45693847</v>
      </c>
      <c r="D46" s="180" t="s">
        <v>680</v>
      </c>
      <c r="E46" s="175"/>
      <c r="F46" s="17" t="s">
        <v>51</v>
      </c>
      <c r="G46" s="23">
        <v>2072000</v>
      </c>
      <c r="H46" s="233">
        <v>1626370</v>
      </c>
      <c r="I46" s="23"/>
      <c r="J46" s="52" t="s">
        <v>684</v>
      </c>
      <c r="K46" s="17"/>
      <c r="L46" s="17"/>
      <c r="M46" s="17" t="s">
        <v>203</v>
      </c>
      <c r="N46" s="17" t="s">
        <v>203</v>
      </c>
      <c r="O46" s="17" t="s">
        <v>676</v>
      </c>
      <c r="P46" s="17"/>
      <c r="Q46" s="17"/>
      <c r="R46" s="210" t="s">
        <v>685</v>
      </c>
      <c r="S46" s="26" t="s">
        <v>313</v>
      </c>
      <c r="T46" s="17">
        <v>5</v>
      </c>
      <c r="U46" s="17" t="s">
        <v>314</v>
      </c>
      <c r="V46" s="17" t="s">
        <v>396</v>
      </c>
    </row>
    <row r="47" spans="1:22" s="244" customFormat="1" ht="39" customHeight="1">
      <c r="A47" s="234"/>
      <c r="B47" s="235"/>
      <c r="C47" s="236"/>
      <c r="D47" s="237" t="s">
        <v>678</v>
      </c>
      <c r="E47" s="238">
        <v>6852000</v>
      </c>
      <c r="F47" s="236"/>
      <c r="G47" s="239">
        <f>SUM(G44:G46)</f>
        <v>6948000</v>
      </c>
      <c r="H47" s="239">
        <f>SUM(H44:H46)</f>
        <v>6323370</v>
      </c>
      <c r="I47" s="240"/>
      <c r="J47" s="236"/>
      <c r="K47" s="236"/>
      <c r="L47" s="236"/>
      <c r="M47" s="241"/>
      <c r="N47" s="236"/>
      <c r="O47" s="236"/>
      <c r="P47" s="236"/>
      <c r="Q47" s="236"/>
      <c r="R47" s="236"/>
      <c r="S47" s="242"/>
      <c r="T47" s="236"/>
      <c r="U47" s="236"/>
      <c r="V47" s="243"/>
    </row>
    <row r="48" spans="1:22" ht="39" customHeight="1">
      <c r="A48" s="245" t="s">
        <v>48</v>
      </c>
      <c r="B48" s="246"/>
      <c r="C48" s="246"/>
      <c r="D48" s="246"/>
      <c r="E48" s="246"/>
      <c r="F48" s="246"/>
      <c r="G48" s="246"/>
      <c r="H48" s="246"/>
      <c r="I48" s="246"/>
      <c r="J48" s="246"/>
      <c r="K48" s="246"/>
      <c r="L48" s="246"/>
      <c r="M48" s="246"/>
      <c r="N48" s="246"/>
      <c r="O48" s="246"/>
      <c r="P48" s="246"/>
      <c r="Q48" s="246"/>
      <c r="R48" s="246"/>
      <c r="S48" s="246"/>
      <c r="T48" s="246"/>
      <c r="U48" s="246"/>
      <c r="V48" s="247"/>
    </row>
    <row r="49" spans="1:22" ht="39" customHeight="1">
      <c r="A49" s="17">
        <v>29</v>
      </c>
      <c r="B49" s="18" t="s">
        <v>686</v>
      </c>
      <c r="C49" s="52">
        <v>45693825</v>
      </c>
      <c r="D49" s="17" t="s">
        <v>50</v>
      </c>
      <c r="E49" s="24">
        <v>368160000</v>
      </c>
      <c r="F49" s="17" t="s">
        <v>51</v>
      </c>
      <c r="G49" s="24">
        <v>368160000</v>
      </c>
      <c r="H49" s="23">
        <v>367200000</v>
      </c>
      <c r="I49" s="23"/>
      <c r="J49" s="52" t="s">
        <v>687</v>
      </c>
      <c r="K49" s="24" t="s">
        <v>30</v>
      </c>
      <c r="L49" s="24" t="s">
        <v>30</v>
      </c>
      <c r="M49" s="210" t="s">
        <v>95</v>
      </c>
      <c r="N49" s="210" t="s">
        <v>96</v>
      </c>
      <c r="O49" s="210" t="s">
        <v>96</v>
      </c>
      <c r="P49" s="24" t="s">
        <v>30</v>
      </c>
      <c r="Q49" s="24" t="s">
        <v>30</v>
      </c>
      <c r="R49" s="210" t="s">
        <v>688</v>
      </c>
      <c r="S49" s="26" t="s">
        <v>313</v>
      </c>
      <c r="T49" s="17">
        <v>96</v>
      </c>
      <c r="U49" s="17" t="s">
        <v>314</v>
      </c>
      <c r="V49" s="17" t="s">
        <v>37</v>
      </c>
    </row>
    <row r="50" spans="1:22" ht="39" customHeight="1">
      <c r="A50" s="17">
        <v>30</v>
      </c>
      <c r="B50" s="18" t="s">
        <v>689</v>
      </c>
      <c r="C50" s="52">
        <v>45693824</v>
      </c>
      <c r="D50" s="17" t="s">
        <v>50</v>
      </c>
      <c r="E50" s="24">
        <v>754510000</v>
      </c>
      <c r="F50" s="17" t="s">
        <v>51</v>
      </c>
      <c r="G50" s="24">
        <v>754510000</v>
      </c>
      <c r="H50" s="23">
        <v>743370000</v>
      </c>
      <c r="I50" s="23"/>
      <c r="J50" s="52" t="s">
        <v>690</v>
      </c>
      <c r="K50" s="24" t="s">
        <v>30</v>
      </c>
      <c r="L50" s="24" t="s">
        <v>30</v>
      </c>
      <c r="M50" s="210" t="s">
        <v>82</v>
      </c>
      <c r="N50" s="210" t="s">
        <v>691</v>
      </c>
      <c r="O50" s="210" t="s">
        <v>691</v>
      </c>
      <c r="P50" s="24" t="s">
        <v>30</v>
      </c>
      <c r="Q50" s="24" t="s">
        <v>30</v>
      </c>
      <c r="R50" s="210" t="s">
        <v>688</v>
      </c>
      <c r="S50" s="26" t="s">
        <v>313</v>
      </c>
      <c r="T50" s="17">
        <v>96</v>
      </c>
      <c r="U50" s="17" t="s">
        <v>314</v>
      </c>
      <c r="V50" s="17" t="s">
        <v>692</v>
      </c>
    </row>
    <row r="51" spans="1:22" ht="39" customHeight="1">
      <c r="A51" s="17">
        <v>31</v>
      </c>
      <c r="B51" s="18" t="s">
        <v>693</v>
      </c>
      <c r="C51" s="52">
        <v>45693826</v>
      </c>
      <c r="D51" s="17" t="s">
        <v>50</v>
      </c>
      <c r="E51" s="24">
        <v>1871450000</v>
      </c>
      <c r="F51" s="17" t="s">
        <v>51</v>
      </c>
      <c r="G51" s="24">
        <v>1871450000</v>
      </c>
      <c r="H51" s="23">
        <v>1823100000</v>
      </c>
      <c r="I51" s="23"/>
      <c r="J51" s="52" t="s">
        <v>694</v>
      </c>
      <c r="K51" s="24" t="s">
        <v>30</v>
      </c>
      <c r="L51" s="24" t="s">
        <v>30</v>
      </c>
      <c r="M51" s="210" t="s">
        <v>82</v>
      </c>
      <c r="N51" s="210" t="s">
        <v>691</v>
      </c>
      <c r="O51" s="210" t="s">
        <v>691</v>
      </c>
      <c r="P51" s="24" t="s">
        <v>30</v>
      </c>
      <c r="Q51" s="24" t="s">
        <v>30</v>
      </c>
      <c r="R51" s="210" t="s">
        <v>688</v>
      </c>
      <c r="S51" s="26" t="s">
        <v>313</v>
      </c>
      <c r="T51" s="17">
        <v>96</v>
      </c>
      <c r="U51" s="17" t="s">
        <v>314</v>
      </c>
      <c r="V51" s="52" t="s">
        <v>582</v>
      </c>
    </row>
    <row r="52" spans="1:22" ht="39" customHeight="1">
      <c r="A52" s="17">
        <v>32</v>
      </c>
      <c r="B52" s="18" t="s">
        <v>695</v>
      </c>
      <c r="C52" s="52">
        <v>45693828</v>
      </c>
      <c r="D52" s="17" t="s">
        <v>50</v>
      </c>
      <c r="E52" s="24">
        <v>1195100000</v>
      </c>
      <c r="F52" s="17" t="s">
        <v>51</v>
      </c>
      <c r="G52" s="24">
        <v>1195100000</v>
      </c>
      <c r="H52" s="23">
        <v>1187700000</v>
      </c>
      <c r="I52" s="23"/>
      <c r="J52" s="52" t="s">
        <v>696</v>
      </c>
      <c r="K52" s="24" t="s">
        <v>30</v>
      </c>
      <c r="L52" s="24" t="s">
        <v>30</v>
      </c>
      <c r="M52" s="210" t="s">
        <v>82</v>
      </c>
      <c r="N52" s="210" t="s">
        <v>691</v>
      </c>
      <c r="O52" s="210" t="s">
        <v>691</v>
      </c>
      <c r="P52" s="24" t="s">
        <v>30</v>
      </c>
      <c r="Q52" s="24" t="s">
        <v>30</v>
      </c>
      <c r="R52" s="210" t="s">
        <v>390</v>
      </c>
      <c r="S52" s="26" t="s">
        <v>313</v>
      </c>
      <c r="T52" s="17">
        <v>74</v>
      </c>
      <c r="U52" s="17" t="s">
        <v>314</v>
      </c>
      <c r="V52" s="52" t="s">
        <v>582</v>
      </c>
    </row>
    <row r="53" spans="1:22" ht="39" customHeight="1">
      <c r="A53" s="17">
        <v>33</v>
      </c>
      <c r="B53" s="18" t="s">
        <v>689</v>
      </c>
      <c r="C53" s="52">
        <v>45693824</v>
      </c>
      <c r="D53" s="17" t="s">
        <v>50</v>
      </c>
      <c r="E53" s="24">
        <v>86500000</v>
      </c>
      <c r="F53" s="17" t="s">
        <v>51</v>
      </c>
      <c r="G53" s="24">
        <v>86500000</v>
      </c>
      <c r="H53" s="23">
        <v>83850000</v>
      </c>
      <c r="I53" s="23"/>
      <c r="J53" s="52" t="s">
        <v>697</v>
      </c>
      <c r="K53" s="24" t="s">
        <v>30</v>
      </c>
      <c r="L53" s="24" t="s">
        <v>30</v>
      </c>
      <c r="M53" s="210" t="s">
        <v>71</v>
      </c>
      <c r="N53" s="210" t="s">
        <v>184</v>
      </c>
      <c r="O53" s="210" t="s">
        <v>184</v>
      </c>
      <c r="P53" s="24" t="s">
        <v>30</v>
      </c>
      <c r="Q53" s="24" t="s">
        <v>30</v>
      </c>
      <c r="R53" s="210" t="s">
        <v>698</v>
      </c>
      <c r="S53" s="26" t="s">
        <v>313</v>
      </c>
      <c r="T53" s="17">
        <v>10</v>
      </c>
      <c r="U53" s="17" t="s">
        <v>314</v>
      </c>
      <c r="V53" s="17" t="s">
        <v>692</v>
      </c>
    </row>
    <row r="54" spans="1:22" ht="39" customHeight="1">
      <c r="A54" s="17">
        <v>34</v>
      </c>
      <c r="B54" s="18" t="s">
        <v>693</v>
      </c>
      <c r="C54" s="52">
        <v>45693826</v>
      </c>
      <c r="D54" s="17" t="s">
        <v>50</v>
      </c>
      <c r="E54" s="24">
        <v>211725000</v>
      </c>
      <c r="F54" s="17" t="s">
        <v>51</v>
      </c>
      <c r="G54" s="24">
        <v>211725000</v>
      </c>
      <c r="H54" s="23">
        <v>203500000</v>
      </c>
      <c r="I54" s="23"/>
      <c r="J54" s="52" t="s">
        <v>699</v>
      </c>
      <c r="K54" s="24" t="s">
        <v>30</v>
      </c>
      <c r="L54" s="24" t="s">
        <v>30</v>
      </c>
      <c r="M54" s="210" t="s">
        <v>71</v>
      </c>
      <c r="N54" s="210" t="s">
        <v>184</v>
      </c>
      <c r="O54" s="210" t="s">
        <v>184</v>
      </c>
      <c r="P54" s="24" t="s">
        <v>30</v>
      </c>
      <c r="Q54" s="24" t="s">
        <v>30</v>
      </c>
      <c r="R54" s="210" t="s">
        <v>229</v>
      </c>
      <c r="S54" s="26" t="s">
        <v>313</v>
      </c>
      <c r="T54" s="17">
        <v>10</v>
      </c>
      <c r="U54" s="17" t="s">
        <v>314</v>
      </c>
      <c r="V54" s="52" t="s">
        <v>582</v>
      </c>
    </row>
    <row r="55" spans="1:22" ht="39" customHeight="1">
      <c r="A55" s="44" t="s">
        <v>91</v>
      </c>
      <c r="B55" s="45"/>
      <c r="C55" s="45"/>
      <c r="D55" s="46"/>
      <c r="E55" s="175">
        <f>SUM(E49:E54)</f>
        <v>4487445000</v>
      </c>
      <c r="F55" s="29"/>
      <c r="G55" s="28">
        <f>SUM(G49:G54)</f>
        <v>4487445000</v>
      </c>
      <c r="H55" s="28">
        <f>SUM(H49:H54)</f>
        <v>4408720000</v>
      </c>
      <c r="I55" s="23"/>
      <c r="J55" s="17"/>
      <c r="K55" s="17"/>
      <c r="L55" s="17"/>
      <c r="M55" s="210"/>
      <c r="N55" s="17"/>
      <c r="O55" s="17"/>
      <c r="P55" s="17"/>
      <c r="Q55" s="17"/>
      <c r="R55" s="17"/>
      <c r="S55" s="26"/>
      <c r="T55" s="17"/>
      <c r="U55" s="17"/>
      <c r="V55" s="17"/>
    </row>
    <row r="56" spans="1:22" ht="39" customHeight="1">
      <c r="A56" s="176" t="s">
        <v>325</v>
      </c>
      <c r="B56" s="177"/>
      <c r="C56" s="177"/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8"/>
    </row>
    <row r="57" spans="1:22" ht="39" customHeight="1">
      <c r="A57" s="17">
        <v>35</v>
      </c>
      <c r="B57" s="221" t="s">
        <v>700</v>
      </c>
      <c r="C57" s="17">
        <v>45693849</v>
      </c>
      <c r="D57" s="17" t="s">
        <v>327</v>
      </c>
      <c r="E57" s="172">
        <v>1776147000</v>
      </c>
      <c r="F57" s="17" t="s">
        <v>51</v>
      </c>
      <c r="G57" s="23">
        <v>1575877936</v>
      </c>
      <c r="H57" s="23">
        <v>1405593000</v>
      </c>
      <c r="I57" s="23"/>
      <c r="J57" s="52" t="s">
        <v>701</v>
      </c>
      <c r="K57" s="24" t="s">
        <v>30</v>
      </c>
      <c r="L57" s="24" t="s">
        <v>30</v>
      </c>
      <c r="M57" s="210" t="s">
        <v>126</v>
      </c>
      <c r="N57" s="210" t="s">
        <v>130</v>
      </c>
      <c r="O57" s="210" t="s">
        <v>130</v>
      </c>
      <c r="P57" s="24" t="s">
        <v>30</v>
      </c>
      <c r="Q57" s="24" t="s">
        <v>30</v>
      </c>
      <c r="R57" s="210" t="s">
        <v>150</v>
      </c>
      <c r="S57" s="26" t="s">
        <v>313</v>
      </c>
      <c r="T57" s="17">
        <v>137</v>
      </c>
      <c r="U57" s="17" t="s">
        <v>314</v>
      </c>
      <c r="V57" s="52" t="s">
        <v>572</v>
      </c>
    </row>
    <row r="58" spans="1:22" ht="39" customHeight="1">
      <c r="A58" s="17">
        <v>36</v>
      </c>
      <c r="B58" s="221" t="s">
        <v>700</v>
      </c>
      <c r="C58" s="17">
        <v>45693849</v>
      </c>
      <c r="D58" s="17" t="s">
        <v>327</v>
      </c>
      <c r="E58" s="173"/>
      <c r="F58" s="17" t="s">
        <v>51</v>
      </c>
      <c r="G58" s="23">
        <v>122479064</v>
      </c>
      <c r="H58" s="23">
        <v>115304000</v>
      </c>
      <c r="I58" s="23"/>
      <c r="J58" s="52" t="s">
        <v>702</v>
      </c>
      <c r="K58" s="24" t="s">
        <v>30</v>
      </c>
      <c r="L58" s="24" t="s">
        <v>30</v>
      </c>
      <c r="M58" s="210" t="s">
        <v>130</v>
      </c>
      <c r="N58" s="210" t="s">
        <v>64</v>
      </c>
      <c r="O58" s="210" t="s">
        <v>64</v>
      </c>
      <c r="P58" s="24" t="s">
        <v>30</v>
      </c>
      <c r="Q58" s="24" t="s">
        <v>30</v>
      </c>
      <c r="R58" s="210" t="s">
        <v>150</v>
      </c>
      <c r="S58" s="26" t="s">
        <v>313</v>
      </c>
      <c r="T58" s="17">
        <v>12</v>
      </c>
      <c r="U58" s="17" t="s">
        <v>314</v>
      </c>
      <c r="V58" s="52" t="s">
        <v>572</v>
      </c>
    </row>
    <row r="59" spans="1:22" ht="39" customHeight="1">
      <c r="A59" s="17">
        <v>37</v>
      </c>
      <c r="B59" s="221" t="s">
        <v>700</v>
      </c>
      <c r="C59" s="17">
        <v>45693849</v>
      </c>
      <c r="D59" s="17" t="s">
        <v>327</v>
      </c>
      <c r="E59" s="173"/>
      <c r="F59" s="17" t="s">
        <v>51</v>
      </c>
      <c r="G59" s="23">
        <v>58290000</v>
      </c>
      <c r="H59" s="23">
        <v>51135000</v>
      </c>
      <c r="I59" s="23"/>
      <c r="J59" s="52" t="s">
        <v>703</v>
      </c>
      <c r="K59" s="24" t="s">
        <v>30</v>
      </c>
      <c r="L59" s="24" t="s">
        <v>30</v>
      </c>
      <c r="M59" s="210" t="s">
        <v>394</v>
      </c>
      <c r="N59" s="210" t="s">
        <v>80</v>
      </c>
      <c r="O59" s="210" t="s">
        <v>80</v>
      </c>
      <c r="P59" s="210" t="s">
        <v>30</v>
      </c>
      <c r="Q59" s="210" t="s">
        <v>30</v>
      </c>
      <c r="R59" s="210" t="s">
        <v>361</v>
      </c>
      <c r="S59" s="26" t="s">
        <v>313</v>
      </c>
      <c r="T59" s="210">
        <v>5</v>
      </c>
      <c r="U59" s="17" t="s">
        <v>314</v>
      </c>
      <c r="V59" s="52" t="s">
        <v>572</v>
      </c>
    </row>
    <row r="60" spans="1:22" ht="39" customHeight="1">
      <c r="A60" s="17">
        <v>38</v>
      </c>
      <c r="B60" s="221" t="s">
        <v>700</v>
      </c>
      <c r="C60" s="17">
        <v>45693849</v>
      </c>
      <c r="D60" s="17" t="s">
        <v>327</v>
      </c>
      <c r="E60" s="174"/>
      <c r="F60" s="17" t="s">
        <v>51</v>
      </c>
      <c r="G60" s="23">
        <v>19500000</v>
      </c>
      <c r="H60" s="23">
        <v>17841000</v>
      </c>
      <c r="I60" s="23"/>
      <c r="J60" s="52" t="s">
        <v>704</v>
      </c>
      <c r="K60" s="24" t="s">
        <v>30</v>
      </c>
      <c r="L60" s="24" t="s">
        <v>30</v>
      </c>
      <c r="M60" s="210" t="s">
        <v>245</v>
      </c>
      <c r="N60" s="210" t="s">
        <v>658</v>
      </c>
      <c r="O60" s="210" t="s">
        <v>658</v>
      </c>
      <c r="P60" s="210" t="s">
        <v>30</v>
      </c>
      <c r="Q60" s="210" t="s">
        <v>30</v>
      </c>
      <c r="R60" s="210" t="s">
        <v>274</v>
      </c>
      <c r="S60" s="26" t="s">
        <v>313</v>
      </c>
      <c r="T60" s="210">
        <v>2</v>
      </c>
      <c r="U60" s="17" t="s">
        <v>314</v>
      </c>
      <c r="V60" s="52" t="s">
        <v>37</v>
      </c>
    </row>
    <row r="61" spans="1:22" ht="39" customHeight="1">
      <c r="A61" s="44" t="s">
        <v>101</v>
      </c>
      <c r="B61" s="45"/>
      <c r="C61" s="45"/>
      <c r="D61" s="46"/>
      <c r="E61" s="175">
        <f>SUM(E57)</f>
        <v>1776147000</v>
      </c>
      <c r="F61" s="17"/>
      <c r="G61" s="28">
        <f>SUM(G57:G60)</f>
        <v>1776147000</v>
      </c>
      <c r="H61" s="28">
        <f>SUM(H57:H60)</f>
        <v>1589873000</v>
      </c>
      <c r="I61" s="23"/>
      <c r="J61" s="52"/>
      <c r="K61" s="24"/>
      <c r="L61" s="24"/>
      <c r="M61" s="210"/>
      <c r="N61" s="210"/>
      <c r="O61" s="210"/>
      <c r="P61" s="24"/>
      <c r="Q61" s="24"/>
      <c r="R61" s="210"/>
      <c r="S61" s="26"/>
      <c r="T61" s="17"/>
      <c r="U61" s="17"/>
      <c r="V61" s="52"/>
    </row>
    <row r="62" spans="1:22" ht="39" customHeight="1">
      <c r="A62" s="176" t="s">
        <v>330</v>
      </c>
      <c r="B62" s="177"/>
      <c r="C62" s="177"/>
      <c r="D62" s="177"/>
      <c r="E62" s="177"/>
      <c r="F62" s="177"/>
      <c r="G62" s="177"/>
      <c r="H62" s="177"/>
      <c r="I62" s="177"/>
      <c r="J62" s="177"/>
      <c r="K62" s="177"/>
      <c r="L62" s="177"/>
      <c r="M62" s="177"/>
      <c r="N62" s="177"/>
      <c r="O62" s="177"/>
      <c r="P62" s="177"/>
      <c r="Q62" s="177"/>
      <c r="R62" s="177"/>
      <c r="S62" s="177"/>
      <c r="T62" s="177"/>
      <c r="U62" s="177"/>
      <c r="V62" s="178"/>
    </row>
    <row r="63" spans="1:22" ht="36.75" customHeight="1">
      <c r="A63" s="17">
        <v>39</v>
      </c>
      <c r="B63" s="221" t="s">
        <v>700</v>
      </c>
      <c r="C63" s="17">
        <v>45693849</v>
      </c>
      <c r="D63" s="17" t="s">
        <v>331</v>
      </c>
      <c r="E63" s="172">
        <v>1014155000</v>
      </c>
      <c r="F63" s="17" t="s">
        <v>51</v>
      </c>
      <c r="G63" s="24">
        <v>347018233</v>
      </c>
      <c r="H63" s="23">
        <v>295726000</v>
      </c>
      <c r="I63" s="23"/>
      <c r="J63" s="52" t="s">
        <v>705</v>
      </c>
      <c r="K63" s="24" t="s">
        <v>30</v>
      </c>
      <c r="L63" s="24" t="s">
        <v>30</v>
      </c>
      <c r="M63" s="210" t="s">
        <v>126</v>
      </c>
      <c r="N63" s="210" t="s">
        <v>130</v>
      </c>
      <c r="O63" s="210" t="s">
        <v>130</v>
      </c>
      <c r="P63" s="24" t="s">
        <v>30</v>
      </c>
      <c r="Q63" s="24" t="s">
        <v>30</v>
      </c>
      <c r="R63" s="210" t="s">
        <v>193</v>
      </c>
      <c r="S63" s="26" t="s">
        <v>313</v>
      </c>
      <c r="T63" s="17">
        <v>18</v>
      </c>
      <c r="U63" s="17" t="s">
        <v>314</v>
      </c>
      <c r="V63" s="52" t="s">
        <v>572</v>
      </c>
    </row>
    <row r="64" spans="1:22" ht="36.75" customHeight="1">
      <c r="A64" s="47">
        <v>40</v>
      </c>
      <c r="B64" s="221" t="s">
        <v>700</v>
      </c>
      <c r="C64" s="17">
        <v>45693849</v>
      </c>
      <c r="D64" s="17" t="s">
        <v>331</v>
      </c>
      <c r="E64" s="173"/>
      <c r="F64" s="17" t="s">
        <v>51</v>
      </c>
      <c r="G64" s="24">
        <v>215067000</v>
      </c>
      <c r="H64" s="23">
        <v>214767000</v>
      </c>
      <c r="I64" s="23"/>
      <c r="J64" s="52" t="s">
        <v>706</v>
      </c>
      <c r="K64" s="24" t="s">
        <v>30</v>
      </c>
      <c r="L64" s="24" t="s">
        <v>30</v>
      </c>
      <c r="M64" s="210" t="s">
        <v>394</v>
      </c>
      <c r="N64" s="210" t="s">
        <v>80</v>
      </c>
      <c r="O64" s="210" t="s">
        <v>80</v>
      </c>
      <c r="P64" s="210" t="s">
        <v>30</v>
      </c>
      <c r="Q64" s="210" t="s">
        <v>30</v>
      </c>
      <c r="R64" s="210" t="s">
        <v>274</v>
      </c>
      <c r="S64" s="26" t="s">
        <v>313</v>
      </c>
      <c r="T64" s="210">
        <v>21</v>
      </c>
      <c r="U64" s="17" t="s">
        <v>314</v>
      </c>
      <c r="V64" s="52" t="s">
        <v>572</v>
      </c>
    </row>
    <row r="65" spans="1:22" ht="36.75" customHeight="1">
      <c r="A65" s="17">
        <v>41</v>
      </c>
      <c r="B65" s="221" t="s">
        <v>700</v>
      </c>
      <c r="C65" s="17">
        <v>45693849</v>
      </c>
      <c r="D65" s="17" t="s">
        <v>331</v>
      </c>
      <c r="E65" s="174"/>
      <c r="F65" s="17" t="s">
        <v>51</v>
      </c>
      <c r="G65" s="24">
        <v>452069767</v>
      </c>
      <c r="H65" s="23">
        <v>408292600</v>
      </c>
      <c r="I65" s="23"/>
      <c r="J65" s="52" t="s">
        <v>707</v>
      </c>
      <c r="K65" s="24" t="s">
        <v>30</v>
      </c>
      <c r="L65" s="24" t="s">
        <v>30</v>
      </c>
      <c r="M65" s="210" t="s">
        <v>708</v>
      </c>
      <c r="N65" s="210" t="s">
        <v>245</v>
      </c>
      <c r="O65" s="210" t="s">
        <v>245</v>
      </c>
      <c r="P65" s="210" t="s">
        <v>30</v>
      </c>
      <c r="Q65" s="210" t="s">
        <v>30</v>
      </c>
      <c r="R65" s="210" t="s">
        <v>322</v>
      </c>
      <c r="S65" s="26" t="s">
        <v>313</v>
      </c>
      <c r="T65" s="210">
        <v>11</v>
      </c>
      <c r="U65" s="17" t="s">
        <v>314</v>
      </c>
      <c r="V65" s="52" t="s">
        <v>37</v>
      </c>
    </row>
    <row r="66" spans="1:22" ht="46.5" customHeight="1">
      <c r="A66" s="44" t="s">
        <v>171</v>
      </c>
      <c r="B66" s="45"/>
      <c r="C66" s="45"/>
      <c r="D66" s="46"/>
      <c r="E66" s="28">
        <f>SUM(E63)</f>
        <v>1014155000</v>
      </c>
      <c r="F66" s="29"/>
      <c r="G66" s="28">
        <f>SUM(G63:G65)</f>
        <v>1014155000</v>
      </c>
      <c r="H66" s="28">
        <f>SUM(H63:H65)</f>
        <v>918785600</v>
      </c>
      <c r="I66" s="28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</row>
    <row r="67" spans="1:22" ht="46.5" customHeight="1">
      <c r="A67" s="223" t="s">
        <v>375</v>
      </c>
      <c r="B67" s="223"/>
      <c r="C67" s="223"/>
      <c r="D67" s="223"/>
      <c r="E67" s="223"/>
      <c r="F67" s="223"/>
      <c r="G67" s="223"/>
      <c r="H67" s="223"/>
      <c r="I67" s="223"/>
      <c r="J67" s="223"/>
      <c r="K67" s="223"/>
      <c r="L67" s="223"/>
      <c r="M67" s="223"/>
      <c r="N67" s="223"/>
      <c r="O67" s="223"/>
      <c r="P67" s="223"/>
      <c r="Q67" s="223"/>
      <c r="R67" s="223"/>
      <c r="S67" s="223"/>
      <c r="T67" s="223"/>
      <c r="U67" s="223"/>
      <c r="V67" s="223"/>
    </row>
    <row r="68" spans="1:22" ht="46.5" customHeight="1">
      <c r="A68" s="17">
        <v>42</v>
      </c>
      <c r="B68" s="18" t="s">
        <v>709</v>
      </c>
      <c r="C68" s="17">
        <v>45693968</v>
      </c>
      <c r="D68" s="17" t="s">
        <v>377</v>
      </c>
      <c r="E68" s="179">
        <v>3722479000</v>
      </c>
      <c r="F68" s="17" t="s">
        <v>279</v>
      </c>
      <c r="G68" s="23">
        <v>78880000</v>
      </c>
      <c r="H68" s="23">
        <v>77600000</v>
      </c>
      <c r="I68" s="23"/>
      <c r="J68" s="52" t="s">
        <v>710</v>
      </c>
      <c r="K68" s="24" t="s">
        <v>30</v>
      </c>
      <c r="L68" s="24" t="s">
        <v>30</v>
      </c>
      <c r="M68" s="210" t="s">
        <v>124</v>
      </c>
      <c r="N68" s="210" t="s">
        <v>145</v>
      </c>
      <c r="O68" s="210" t="s">
        <v>145</v>
      </c>
      <c r="P68" s="24" t="s">
        <v>30</v>
      </c>
      <c r="Q68" s="24" t="s">
        <v>30</v>
      </c>
      <c r="R68" s="210" t="s">
        <v>203</v>
      </c>
      <c r="S68" s="26" t="s">
        <v>313</v>
      </c>
      <c r="T68" s="17">
        <v>16</v>
      </c>
      <c r="U68" s="17" t="s">
        <v>314</v>
      </c>
      <c r="V68" s="52" t="s">
        <v>572</v>
      </c>
    </row>
    <row r="69" spans="1:22" ht="46.5" customHeight="1">
      <c r="A69" s="44" t="s">
        <v>188</v>
      </c>
      <c r="B69" s="45"/>
      <c r="C69" s="45"/>
      <c r="D69" s="46"/>
      <c r="E69" s="28">
        <f>SUM(E68)</f>
        <v>3722479000</v>
      </c>
      <c r="F69" s="29"/>
      <c r="G69" s="28"/>
      <c r="H69" s="28">
        <f>SUM(H68)</f>
        <v>77600000</v>
      </c>
      <c r="I69" s="28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</row>
    <row r="70" spans="1:22" ht="46.5" customHeight="1">
      <c r="A70" s="177" t="s">
        <v>26</v>
      </c>
      <c r="B70" s="177"/>
      <c r="C70" s="177"/>
      <c r="D70" s="177"/>
      <c r="E70" s="177"/>
      <c r="F70" s="177"/>
      <c r="G70" s="177"/>
      <c r="H70" s="177"/>
      <c r="I70" s="177"/>
      <c r="J70" s="177"/>
      <c r="K70" s="177"/>
      <c r="L70" s="177"/>
      <c r="M70" s="177"/>
      <c r="N70" s="177"/>
      <c r="O70" s="177"/>
      <c r="P70" s="177"/>
      <c r="Q70" s="177"/>
      <c r="R70" s="177"/>
      <c r="S70" s="177"/>
      <c r="T70" s="177"/>
      <c r="U70" s="177"/>
      <c r="V70" s="177"/>
    </row>
    <row r="71" spans="1:22" s="249" customFormat="1" ht="46.5" customHeight="1">
      <c r="A71" s="17">
        <v>43</v>
      </c>
      <c r="B71" s="248" t="s">
        <v>711</v>
      </c>
      <c r="C71" s="180"/>
      <c r="D71" s="180" t="s">
        <v>28</v>
      </c>
      <c r="E71" s="23">
        <v>1022720000</v>
      </c>
      <c r="F71" s="17" t="s">
        <v>279</v>
      </c>
      <c r="G71" s="23">
        <v>1022720000</v>
      </c>
      <c r="H71" s="23">
        <v>1022720000</v>
      </c>
      <c r="I71" s="23"/>
      <c r="J71" s="52" t="s">
        <v>712</v>
      </c>
      <c r="K71" s="24" t="s">
        <v>30</v>
      </c>
      <c r="L71" s="24" t="s">
        <v>30</v>
      </c>
      <c r="M71" s="210" t="s">
        <v>159</v>
      </c>
      <c r="N71" s="210" t="s">
        <v>713</v>
      </c>
      <c r="O71" s="210" t="s">
        <v>713</v>
      </c>
      <c r="P71" s="17"/>
      <c r="Q71" s="17"/>
      <c r="R71" s="210" t="s">
        <v>714</v>
      </c>
      <c r="S71" s="29" t="s">
        <v>313</v>
      </c>
      <c r="T71" s="17">
        <v>256</v>
      </c>
      <c r="U71" s="17" t="s">
        <v>715</v>
      </c>
      <c r="V71" s="52" t="s">
        <v>716</v>
      </c>
    </row>
    <row r="72" spans="1:22" ht="46.5" customHeight="1">
      <c r="A72" s="44" t="s">
        <v>216</v>
      </c>
      <c r="B72" s="45"/>
      <c r="C72" s="45"/>
      <c r="D72" s="46"/>
      <c r="E72" s="28">
        <f>SUM(E71)</f>
        <v>1022720000</v>
      </c>
      <c r="F72" s="29"/>
      <c r="G72" s="28">
        <f>SUM(G71)</f>
        <v>1022720000</v>
      </c>
      <c r="H72" s="28">
        <f>SUM(H71)</f>
        <v>1022720000</v>
      </c>
      <c r="I72" s="28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</row>
    <row r="73" spans="1:22" ht="46.5" customHeight="1">
      <c r="A73" s="223" t="s">
        <v>717</v>
      </c>
      <c r="B73" s="223"/>
      <c r="C73" s="223"/>
      <c r="D73" s="223"/>
      <c r="E73" s="223"/>
      <c r="F73" s="223"/>
      <c r="G73" s="223"/>
      <c r="H73" s="223"/>
      <c r="I73" s="223"/>
      <c r="J73" s="223"/>
      <c r="K73" s="223"/>
      <c r="L73" s="223"/>
      <c r="M73" s="223"/>
      <c r="N73" s="223"/>
      <c r="O73" s="223"/>
      <c r="P73" s="223"/>
      <c r="Q73" s="223"/>
      <c r="R73" s="223"/>
      <c r="S73" s="223"/>
      <c r="T73" s="223"/>
      <c r="U73" s="223"/>
      <c r="V73" s="223"/>
    </row>
    <row r="74" spans="1:22" s="4" customFormat="1" ht="46.5" customHeight="1">
      <c r="A74" s="17">
        <v>44</v>
      </c>
      <c r="B74" s="52" t="s">
        <v>718</v>
      </c>
      <c r="C74" s="17">
        <v>52023042</v>
      </c>
      <c r="D74" s="17" t="s">
        <v>719</v>
      </c>
      <c r="E74" s="23">
        <v>55154000</v>
      </c>
      <c r="F74" s="17" t="s">
        <v>279</v>
      </c>
      <c r="G74" s="23">
        <v>55154000</v>
      </c>
      <c r="H74" s="23">
        <v>54000000</v>
      </c>
      <c r="I74" s="23"/>
      <c r="J74" s="52" t="s">
        <v>720</v>
      </c>
      <c r="K74" s="210" t="s">
        <v>30</v>
      </c>
      <c r="L74" s="210" t="s">
        <v>30</v>
      </c>
      <c r="M74" s="210" t="s">
        <v>99</v>
      </c>
      <c r="N74" s="210" t="s">
        <v>193</v>
      </c>
      <c r="O74" s="210" t="s">
        <v>193</v>
      </c>
      <c r="P74" s="210" t="s">
        <v>30</v>
      </c>
      <c r="Q74" s="210" t="s">
        <v>30</v>
      </c>
      <c r="R74" s="210" t="s">
        <v>240</v>
      </c>
      <c r="S74" s="26" t="s">
        <v>313</v>
      </c>
      <c r="T74" s="17">
        <v>1</v>
      </c>
      <c r="U74" s="17" t="s">
        <v>314</v>
      </c>
      <c r="V74" s="52" t="s">
        <v>721</v>
      </c>
    </row>
    <row r="75" spans="1:22" s="4" customFormat="1" ht="58.5" customHeight="1">
      <c r="A75" s="47">
        <v>45</v>
      </c>
      <c r="B75" s="52" t="s">
        <v>722</v>
      </c>
      <c r="C75" s="17">
        <v>52023041</v>
      </c>
      <c r="D75" s="17" t="s">
        <v>719</v>
      </c>
      <c r="E75" s="37">
        <v>728931000</v>
      </c>
      <c r="F75" s="17" t="s">
        <v>279</v>
      </c>
      <c r="G75" s="23">
        <v>57400000</v>
      </c>
      <c r="H75" s="23">
        <v>49856000</v>
      </c>
      <c r="I75" s="23"/>
      <c r="J75" s="52" t="s">
        <v>723</v>
      </c>
      <c r="K75" s="210" t="s">
        <v>30</v>
      </c>
      <c r="L75" s="210" t="s">
        <v>30</v>
      </c>
      <c r="M75" s="210" t="s">
        <v>193</v>
      </c>
      <c r="N75" s="210" t="s">
        <v>724</v>
      </c>
      <c r="O75" s="210" t="s">
        <v>724</v>
      </c>
      <c r="P75" s="210" t="s">
        <v>30</v>
      </c>
      <c r="Q75" s="210" t="s">
        <v>30</v>
      </c>
      <c r="R75" s="210" t="s">
        <v>322</v>
      </c>
      <c r="S75" s="26" t="s">
        <v>313</v>
      </c>
      <c r="T75" s="210">
        <v>2</v>
      </c>
      <c r="U75" s="17" t="s">
        <v>314</v>
      </c>
      <c r="V75" s="52" t="s">
        <v>725</v>
      </c>
    </row>
    <row r="76" spans="1:22" s="4" customFormat="1" ht="58.5" customHeight="1">
      <c r="A76" s="17">
        <v>46</v>
      </c>
      <c r="B76" s="52" t="s">
        <v>722</v>
      </c>
      <c r="C76" s="17">
        <v>52023041</v>
      </c>
      <c r="D76" s="17" t="s">
        <v>719</v>
      </c>
      <c r="E76" s="38"/>
      <c r="F76" s="17" t="s">
        <v>279</v>
      </c>
      <c r="G76" s="23">
        <v>296240000</v>
      </c>
      <c r="H76" s="23">
        <v>250000000</v>
      </c>
      <c r="I76" s="23"/>
      <c r="J76" s="52" t="s">
        <v>726</v>
      </c>
      <c r="K76" s="210" t="s">
        <v>30</v>
      </c>
      <c r="L76" s="210" t="s">
        <v>30</v>
      </c>
      <c r="M76" s="210" t="s">
        <v>370</v>
      </c>
      <c r="N76" s="210" t="s">
        <v>727</v>
      </c>
      <c r="O76" s="210" t="s">
        <v>727</v>
      </c>
      <c r="P76" s="210" t="s">
        <v>30</v>
      </c>
      <c r="Q76" s="210" t="s">
        <v>30</v>
      </c>
      <c r="R76" s="210" t="s">
        <v>728</v>
      </c>
      <c r="S76" s="26" t="s">
        <v>313</v>
      </c>
      <c r="T76" s="210">
        <v>3</v>
      </c>
      <c r="U76" s="17" t="s">
        <v>314</v>
      </c>
      <c r="V76" s="52" t="s">
        <v>729</v>
      </c>
    </row>
    <row r="77" spans="1:22" s="4" customFormat="1" ht="58.5" customHeight="1">
      <c r="A77" s="47">
        <v>47</v>
      </c>
      <c r="B77" s="52" t="s">
        <v>722</v>
      </c>
      <c r="C77" s="17">
        <v>52023041</v>
      </c>
      <c r="D77" s="17" t="s">
        <v>719</v>
      </c>
      <c r="E77" s="39"/>
      <c r="F77" s="17" t="s">
        <v>279</v>
      </c>
      <c r="G77" s="23">
        <v>340000000</v>
      </c>
      <c r="H77" s="23">
        <v>340000000</v>
      </c>
      <c r="I77" s="23"/>
      <c r="J77" s="52" t="s">
        <v>730</v>
      </c>
      <c r="K77" s="210" t="s">
        <v>30</v>
      </c>
      <c r="L77" s="210" t="s">
        <v>30</v>
      </c>
      <c r="M77" s="210" t="s">
        <v>274</v>
      </c>
      <c r="N77" s="210" t="s">
        <v>159</v>
      </c>
      <c r="O77" s="210" t="s">
        <v>159</v>
      </c>
      <c r="P77" s="210" t="s">
        <v>30</v>
      </c>
      <c r="Q77" s="210" t="s">
        <v>30</v>
      </c>
      <c r="R77" s="210" t="s">
        <v>288</v>
      </c>
      <c r="S77" s="26" t="s">
        <v>313</v>
      </c>
      <c r="T77" s="210">
        <v>2</v>
      </c>
      <c r="U77" s="17" t="s">
        <v>314</v>
      </c>
      <c r="V77" s="52" t="s">
        <v>731</v>
      </c>
    </row>
    <row r="78" spans="1:22" ht="46.5" customHeight="1">
      <c r="A78" s="44" t="s">
        <v>224</v>
      </c>
      <c r="B78" s="45"/>
      <c r="C78" s="45"/>
      <c r="D78" s="46"/>
      <c r="E78" s="28">
        <f>SUM(E74:E75)</f>
        <v>784085000</v>
      </c>
      <c r="F78" s="29"/>
      <c r="G78" s="28">
        <f>SUM(G74:G77)</f>
        <v>748794000</v>
      </c>
      <c r="H78" s="28">
        <f>SUM(H74:H77)</f>
        <v>693856000</v>
      </c>
      <c r="I78" s="28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</row>
    <row r="79" spans="1:22" ht="46.5" customHeight="1">
      <c r="A79" s="223" t="s">
        <v>732</v>
      </c>
      <c r="B79" s="223"/>
      <c r="C79" s="223"/>
      <c r="D79" s="223"/>
      <c r="E79" s="223"/>
      <c r="F79" s="223"/>
      <c r="G79" s="223"/>
      <c r="H79" s="223"/>
      <c r="I79" s="223"/>
      <c r="J79" s="223"/>
      <c r="K79" s="223"/>
      <c r="L79" s="223"/>
      <c r="M79" s="223"/>
      <c r="N79" s="223"/>
      <c r="O79" s="223"/>
      <c r="P79" s="223"/>
      <c r="Q79" s="223"/>
      <c r="R79" s="223"/>
      <c r="S79" s="223"/>
      <c r="T79" s="223"/>
      <c r="U79" s="223"/>
      <c r="V79" s="223"/>
    </row>
    <row r="80" spans="1:22" s="249" customFormat="1" ht="46.5" customHeight="1">
      <c r="A80" s="250">
        <v>48</v>
      </c>
      <c r="B80" s="18" t="s">
        <v>733</v>
      </c>
      <c r="C80" s="251"/>
      <c r="D80" s="180" t="s">
        <v>734</v>
      </c>
      <c r="E80" s="35">
        <v>562137000</v>
      </c>
      <c r="F80" s="17" t="s">
        <v>279</v>
      </c>
      <c r="G80" s="252">
        <v>5200000</v>
      </c>
      <c r="H80" s="252">
        <v>5000000</v>
      </c>
      <c r="I80" s="251"/>
      <c r="J80" s="52" t="s">
        <v>735</v>
      </c>
      <c r="K80" s="210" t="s">
        <v>30</v>
      </c>
      <c r="L80" s="210" t="s">
        <v>30</v>
      </c>
      <c r="M80" s="210" t="s">
        <v>736</v>
      </c>
      <c r="N80" s="210" t="s">
        <v>244</v>
      </c>
      <c r="O80" s="210" t="s">
        <v>244</v>
      </c>
      <c r="P80" s="210" t="s">
        <v>30</v>
      </c>
      <c r="Q80" s="210" t="s">
        <v>30</v>
      </c>
      <c r="R80" s="210" t="s">
        <v>322</v>
      </c>
      <c r="S80" s="26" t="s">
        <v>313</v>
      </c>
      <c r="T80" s="250">
        <v>2</v>
      </c>
      <c r="U80" s="250" t="s">
        <v>314</v>
      </c>
      <c r="V80" s="52" t="s">
        <v>737</v>
      </c>
    </row>
    <row r="81" spans="1:22" s="249" customFormat="1" ht="46.5" customHeight="1">
      <c r="A81" s="250">
        <v>49</v>
      </c>
      <c r="B81" s="18" t="s">
        <v>733</v>
      </c>
      <c r="C81" s="251"/>
      <c r="D81" s="180" t="s">
        <v>734</v>
      </c>
      <c r="E81" s="35"/>
      <c r="F81" s="17" t="s">
        <v>279</v>
      </c>
      <c r="G81" s="252">
        <v>12768600</v>
      </c>
      <c r="H81" s="252">
        <v>12000000</v>
      </c>
      <c r="I81" s="251"/>
      <c r="J81" s="52" t="s">
        <v>738</v>
      </c>
      <c r="K81" s="210" t="s">
        <v>30</v>
      </c>
      <c r="L81" s="210" t="s">
        <v>30</v>
      </c>
      <c r="M81" s="210" t="s">
        <v>727</v>
      </c>
      <c r="N81" s="210" t="s">
        <v>244</v>
      </c>
      <c r="O81" s="210" t="s">
        <v>244</v>
      </c>
      <c r="P81" s="210" t="s">
        <v>30</v>
      </c>
      <c r="Q81" s="210" t="s">
        <v>30</v>
      </c>
      <c r="R81" s="210" t="s">
        <v>151</v>
      </c>
      <c r="S81" s="26" t="s">
        <v>313</v>
      </c>
      <c r="T81" s="250">
        <v>3</v>
      </c>
      <c r="U81" s="250" t="s">
        <v>314</v>
      </c>
      <c r="V81" s="52" t="s">
        <v>739</v>
      </c>
    </row>
    <row r="82" spans="1:22" s="249" customFormat="1" ht="46.5" customHeight="1">
      <c r="A82" s="250">
        <v>50</v>
      </c>
      <c r="B82" s="18" t="s">
        <v>733</v>
      </c>
      <c r="C82" s="251"/>
      <c r="D82" s="180" t="s">
        <v>734</v>
      </c>
      <c r="E82" s="35"/>
      <c r="F82" s="17" t="s">
        <v>279</v>
      </c>
      <c r="G82" s="252">
        <v>4000000</v>
      </c>
      <c r="H82" s="252">
        <v>4000000</v>
      </c>
      <c r="I82" s="251"/>
      <c r="J82" s="52" t="s">
        <v>740</v>
      </c>
      <c r="K82" s="210" t="s">
        <v>30</v>
      </c>
      <c r="L82" s="210" t="s">
        <v>30</v>
      </c>
      <c r="M82" s="210" t="s">
        <v>724</v>
      </c>
      <c r="N82" s="210" t="s">
        <v>143</v>
      </c>
      <c r="O82" s="210" t="s">
        <v>143</v>
      </c>
      <c r="P82" s="210" t="s">
        <v>30</v>
      </c>
      <c r="Q82" s="210" t="s">
        <v>30</v>
      </c>
      <c r="R82" s="210" t="s">
        <v>161</v>
      </c>
      <c r="S82" s="26" t="s">
        <v>313</v>
      </c>
      <c r="T82" s="250">
        <v>2</v>
      </c>
      <c r="U82" s="250" t="s">
        <v>314</v>
      </c>
      <c r="V82" s="52" t="s">
        <v>741</v>
      </c>
    </row>
    <row r="83" spans="1:22" s="249" customFormat="1" ht="74.25" customHeight="1">
      <c r="A83" s="250">
        <v>51</v>
      </c>
      <c r="B83" s="18" t="s">
        <v>733</v>
      </c>
      <c r="C83" s="180"/>
      <c r="D83" s="180" t="s">
        <v>734</v>
      </c>
      <c r="E83" s="35"/>
      <c r="F83" s="17" t="s">
        <v>279</v>
      </c>
      <c r="G83" s="253">
        <v>75520000</v>
      </c>
      <c r="H83" s="24">
        <v>74000000</v>
      </c>
      <c r="I83" s="23"/>
      <c r="J83" s="52" t="s">
        <v>742</v>
      </c>
      <c r="K83" s="210" t="s">
        <v>30</v>
      </c>
      <c r="L83" s="210" t="s">
        <v>30</v>
      </c>
      <c r="M83" s="210" t="s">
        <v>187</v>
      </c>
      <c r="N83" s="210" t="s">
        <v>201</v>
      </c>
      <c r="O83" s="210" t="s">
        <v>201</v>
      </c>
      <c r="P83" s="210" t="s">
        <v>30</v>
      </c>
      <c r="Q83" s="210" t="s">
        <v>30</v>
      </c>
      <c r="R83" s="210" t="s">
        <v>743</v>
      </c>
      <c r="S83" s="26" t="s">
        <v>313</v>
      </c>
      <c r="T83" s="210">
        <v>3</v>
      </c>
      <c r="U83" s="17" t="s">
        <v>314</v>
      </c>
      <c r="V83" s="52" t="s">
        <v>737</v>
      </c>
    </row>
    <row r="84" spans="1:22" ht="46.5" customHeight="1">
      <c r="A84" s="250">
        <v>52</v>
      </c>
      <c r="B84" s="18" t="s">
        <v>733</v>
      </c>
      <c r="C84" s="180"/>
      <c r="D84" s="180" t="s">
        <v>734</v>
      </c>
      <c r="E84" s="35"/>
      <c r="F84" s="17" t="s">
        <v>279</v>
      </c>
      <c r="G84" s="23">
        <v>295306400</v>
      </c>
      <c r="H84" s="23">
        <v>294100000</v>
      </c>
      <c r="I84" s="23">
        <v>180100000</v>
      </c>
      <c r="J84" s="52" t="s">
        <v>744</v>
      </c>
      <c r="K84" s="52" t="s">
        <v>745</v>
      </c>
      <c r="L84" s="210" t="s">
        <v>30</v>
      </c>
      <c r="M84" s="210" t="s">
        <v>250</v>
      </c>
      <c r="N84" s="210" t="s">
        <v>746</v>
      </c>
      <c r="O84" s="210" t="s">
        <v>746</v>
      </c>
      <c r="P84" s="210" t="s">
        <v>151</v>
      </c>
      <c r="Q84" s="210" t="s">
        <v>30</v>
      </c>
      <c r="R84" s="210" t="s">
        <v>322</v>
      </c>
      <c r="S84" s="26" t="s">
        <v>313</v>
      </c>
      <c r="T84" s="17">
        <v>7</v>
      </c>
      <c r="U84" s="17" t="s">
        <v>314</v>
      </c>
      <c r="V84" s="52" t="s">
        <v>737</v>
      </c>
    </row>
    <row r="85" spans="1:22" ht="46.5" customHeight="1">
      <c r="A85" s="250">
        <v>53</v>
      </c>
      <c r="B85" s="18" t="s">
        <v>733</v>
      </c>
      <c r="C85" s="180"/>
      <c r="D85" s="180" t="s">
        <v>734</v>
      </c>
      <c r="E85" s="35"/>
      <c r="F85" s="17" t="s">
        <v>279</v>
      </c>
      <c r="G85" s="23">
        <v>250110000</v>
      </c>
      <c r="H85" s="23">
        <v>224300000</v>
      </c>
      <c r="I85" s="28"/>
      <c r="J85" s="52" t="s">
        <v>747</v>
      </c>
      <c r="K85" s="210" t="s">
        <v>30</v>
      </c>
      <c r="L85" s="210" t="s">
        <v>30</v>
      </c>
      <c r="M85" s="210" t="s">
        <v>748</v>
      </c>
      <c r="N85" s="210" t="s">
        <v>253</v>
      </c>
      <c r="O85" s="210" t="s">
        <v>253</v>
      </c>
      <c r="P85" s="210" t="s">
        <v>30</v>
      </c>
      <c r="Q85" s="210" t="s">
        <v>30</v>
      </c>
      <c r="R85" s="210" t="s">
        <v>170</v>
      </c>
      <c r="S85" s="26" t="s">
        <v>313</v>
      </c>
      <c r="T85" s="17">
        <v>2</v>
      </c>
      <c r="U85" s="17" t="s">
        <v>314</v>
      </c>
      <c r="V85" s="52" t="s">
        <v>737</v>
      </c>
    </row>
    <row r="86" spans="1:22" s="249" customFormat="1" ht="46.5" customHeight="1">
      <c r="A86" s="250">
        <v>54</v>
      </c>
      <c r="B86" s="18" t="s">
        <v>733</v>
      </c>
      <c r="C86" s="180"/>
      <c r="D86" s="180" t="s">
        <v>734</v>
      </c>
      <c r="E86" s="35"/>
      <c r="F86" s="17" t="s">
        <v>279</v>
      </c>
      <c r="G86" s="254">
        <v>33790000</v>
      </c>
      <c r="H86" s="23">
        <v>33000000</v>
      </c>
      <c r="I86" s="23"/>
      <c r="J86" s="52" t="s">
        <v>749</v>
      </c>
      <c r="K86" s="210" t="s">
        <v>30</v>
      </c>
      <c r="L86" s="210" t="s">
        <v>30</v>
      </c>
      <c r="M86" s="210" t="s">
        <v>748</v>
      </c>
      <c r="N86" s="210" t="s">
        <v>253</v>
      </c>
      <c r="O86" s="210" t="s">
        <v>253</v>
      </c>
      <c r="P86" s="210" t="s">
        <v>30</v>
      </c>
      <c r="Q86" s="210" t="s">
        <v>30</v>
      </c>
      <c r="R86" s="210" t="s">
        <v>170</v>
      </c>
      <c r="S86" s="26" t="s">
        <v>313</v>
      </c>
      <c r="T86" s="17">
        <v>1</v>
      </c>
      <c r="U86" s="17" t="s">
        <v>314</v>
      </c>
      <c r="V86" s="17" t="s">
        <v>692</v>
      </c>
    </row>
    <row r="87" spans="1:22" ht="46.5" customHeight="1">
      <c r="A87" s="44" t="s">
        <v>231</v>
      </c>
      <c r="B87" s="45"/>
      <c r="C87" s="45"/>
      <c r="D87" s="46"/>
      <c r="E87" s="28">
        <f>SUM(E80)</f>
        <v>562137000</v>
      </c>
      <c r="F87" s="29"/>
      <c r="G87" s="28">
        <f>SUM(G80:G86)</f>
        <v>676695000</v>
      </c>
      <c r="H87" s="28">
        <f>SUM(H80:H86)</f>
        <v>646400000</v>
      </c>
      <c r="I87" s="28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</row>
    <row r="88" spans="1:22" ht="46.5" customHeight="1">
      <c r="A88" s="61"/>
      <c r="B88" s="61"/>
      <c r="C88" s="61"/>
      <c r="D88" s="61"/>
      <c r="E88" s="62"/>
      <c r="F88" s="63"/>
      <c r="G88" s="62"/>
      <c r="H88" s="62"/>
      <c r="I88" s="62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</row>
    <row r="89" spans="1:22" ht="46.5" customHeight="1">
      <c r="A89" s="61"/>
      <c r="B89" s="61"/>
      <c r="C89" s="61"/>
      <c r="D89" s="61"/>
      <c r="E89" s="62"/>
      <c r="F89" s="63"/>
      <c r="G89" s="62"/>
      <c r="H89" s="62"/>
      <c r="I89" s="62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</row>
    <row r="90" spans="1:22" ht="63" customHeight="1">
      <c r="B90" s="66" t="s">
        <v>296</v>
      </c>
      <c r="C90" s="66"/>
      <c r="D90" s="66"/>
      <c r="E90" s="67">
        <f>G10+G13</f>
        <v>11671980000</v>
      </c>
      <c r="F90" s="68" t="s">
        <v>297</v>
      </c>
      <c r="G90" s="68"/>
      <c r="H90" s="69">
        <f>H10+H13</f>
        <v>11194260000</v>
      </c>
      <c r="I90" s="70"/>
      <c r="O90" s="71" t="s">
        <v>298</v>
      </c>
      <c r="P90" s="71"/>
    </row>
    <row r="91" spans="1:22" ht="53.25" customHeight="1">
      <c r="B91" s="66" t="s">
        <v>299</v>
      </c>
      <c r="C91" s="66"/>
      <c r="D91" s="66"/>
      <c r="E91" s="67"/>
      <c r="F91" s="68" t="s">
        <v>300</v>
      </c>
      <c r="G91" s="68"/>
      <c r="H91" s="72"/>
      <c r="I91" s="73"/>
      <c r="O91" s="74"/>
      <c r="P91" s="74"/>
      <c r="Q91" s="74"/>
      <c r="R91" s="75"/>
    </row>
    <row r="92" spans="1:22" ht="57.75" customHeight="1">
      <c r="B92" s="66" t="s">
        <v>301</v>
      </c>
      <c r="C92" s="66"/>
      <c r="D92" s="66"/>
      <c r="E92" s="72">
        <f>E25+E37+E55+E61+E66+E78+E87</f>
        <v>25756500634</v>
      </c>
      <c r="F92" s="68" t="s">
        <v>302</v>
      </c>
      <c r="G92" s="68"/>
      <c r="H92" s="76">
        <f>H25+H37+H55+H61+H66+H78+H87</f>
        <v>22581145080</v>
      </c>
      <c r="I92" s="77"/>
      <c r="O92" s="71" t="s">
        <v>750</v>
      </c>
      <c r="P92" s="71"/>
      <c r="Q92" s="75"/>
      <c r="R92" s="75"/>
    </row>
    <row r="93" spans="1:22" ht="41.25" customHeight="1">
      <c r="B93" s="66" t="s">
        <v>615</v>
      </c>
      <c r="C93" s="66"/>
      <c r="D93" s="66"/>
      <c r="E93" s="67">
        <f>E42+E47+E69+E72</f>
        <v>4806284086</v>
      </c>
      <c r="F93" s="68" t="s">
        <v>616</v>
      </c>
      <c r="G93" s="68"/>
      <c r="H93" s="69">
        <f>H42+H47+H69+H72</f>
        <v>1157645170</v>
      </c>
      <c r="I93" s="70"/>
    </row>
    <row r="94" spans="1:22" ht="52.5" customHeight="1">
      <c r="E94" t="s">
        <v>751</v>
      </c>
      <c r="H94" s="79"/>
      <c r="I94" s="79"/>
    </row>
    <row r="95" spans="1:22" ht="52.5" customHeight="1">
      <c r="E95" s="79">
        <v>2122200000</v>
      </c>
      <c r="G95" s="112"/>
      <c r="J95" s="113"/>
    </row>
    <row r="96" spans="1:22" ht="52.5" customHeight="1">
      <c r="E96" s="79">
        <v>1154400000</v>
      </c>
      <c r="G96" s="114"/>
      <c r="H96" s="79">
        <v>553360000</v>
      </c>
      <c r="I96" s="79"/>
      <c r="J96" s="112"/>
    </row>
    <row r="97" spans="5:11" ht="52.5" customHeight="1">
      <c r="G97" s="79"/>
      <c r="H97">
        <v>963448000</v>
      </c>
      <c r="J97" s="112"/>
    </row>
    <row r="98" spans="5:11" ht="52.5" customHeight="1">
      <c r="E98" s="79">
        <v>343800000</v>
      </c>
      <c r="G98" s="79"/>
      <c r="H98">
        <v>197011000</v>
      </c>
      <c r="J98" s="112"/>
    </row>
    <row r="99" spans="5:11" ht="52.5" customHeight="1">
      <c r="E99" s="79">
        <v>3748800000</v>
      </c>
      <c r="H99">
        <v>590486000</v>
      </c>
      <c r="J99" s="112"/>
    </row>
    <row r="100" spans="5:11" ht="52.5" customHeight="1">
      <c r="G100" s="79"/>
      <c r="H100">
        <v>143788000</v>
      </c>
      <c r="J100" s="115"/>
    </row>
    <row r="101" spans="5:11">
      <c r="E101" s="116">
        <f>SUM(E95:E99)</f>
        <v>7369200000</v>
      </c>
      <c r="G101" s="115"/>
      <c r="H101" s="79">
        <f>SUM(H96:H100)</f>
        <v>2448093000</v>
      </c>
    </row>
    <row r="102" spans="5:11">
      <c r="H102">
        <v>2448093000</v>
      </c>
    </row>
    <row r="105" spans="5:11">
      <c r="H105" s="79"/>
      <c r="I105" s="79"/>
    </row>
    <row r="106" spans="5:11">
      <c r="K106" s="117"/>
    </row>
  </sheetData>
  <mergeCells count="66">
    <mergeCell ref="B91:D91"/>
    <mergeCell ref="F91:G91"/>
    <mergeCell ref="B92:D92"/>
    <mergeCell ref="F92:G92"/>
    <mergeCell ref="O92:P92"/>
    <mergeCell ref="B93:D93"/>
    <mergeCell ref="F93:G93"/>
    <mergeCell ref="E75:E77"/>
    <mergeCell ref="A78:D78"/>
    <mergeCell ref="A79:V79"/>
    <mergeCell ref="E80:E86"/>
    <mergeCell ref="A87:D87"/>
    <mergeCell ref="B90:D90"/>
    <mergeCell ref="F90:G90"/>
    <mergeCell ref="O90:P90"/>
    <mergeCell ref="A66:D66"/>
    <mergeCell ref="A67:V67"/>
    <mergeCell ref="A69:D69"/>
    <mergeCell ref="A70:V70"/>
    <mergeCell ref="A72:D72"/>
    <mergeCell ref="A73:V73"/>
    <mergeCell ref="A55:D55"/>
    <mergeCell ref="A56:V56"/>
    <mergeCell ref="E57:E60"/>
    <mergeCell ref="A61:D61"/>
    <mergeCell ref="A62:V62"/>
    <mergeCell ref="E63:E65"/>
    <mergeCell ref="A26:V26"/>
    <mergeCell ref="E27:E36"/>
    <mergeCell ref="A37:D37"/>
    <mergeCell ref="A38:B38"/>
    <mergeCell ref="A43:B43"/>
    <mergeCell ref="A48:V48"/>
    <mergeCell ref="A11:V11"/>
    <mergeCell ref="A13:D13"/>
    <mergeCell ref="J13:V13"/>
    <mergeCell ref="A14:V14"/>
    <mergeCell ref="E15:E24"/>
    <mergeCell ref="A25:D25"/>
    <mergeCell ref="Q6:Q7"/>
    <mergeCell ref="R6:R7"/>
    <mergeCell ref="S6:S7"/>
    <mergeCell ref="T6:U6"/>
    <mergeCell ref="A8:V8"/>
    <mergeCell ref="A10:D10"/>
    <mergeCell ref="J10:V10"/>
    <mergeCell ref="J5:J7"/>
    <mergeCell ref="K5:K7"/>
    <mergeCell ref="L5:L7"/>
    <mergeCell ref="M5:S5"/>
    <mergeCell ref="T5:U5"/>
    <mergeCell ref="V5:V7"/>
    <mergeCell ref="M6:M7"/>
    <mergeCell ref="N6:N7"/>
    <mergeCell ref="O6:O7"/>
    <mergeCell ref="P6:P7"/>
    <mergeCell ref="A2:U2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rintOptions horizontalCentered="1"/>
  <pageMargins left="0.11811023622047245" right="0.11811023622047245" top="0.15748031496062992" bottom="0.15748031496062992" header="0.11811023622047245" footer="0.11811023622047245"/>
  <pageSetup paperSize="14" scale="30" orientation="landscape" horizontalDpi="300" verticalDpi="300" r:id="rId1"/>
  <rowBreaks count="2" manualBreakCount="2">
    <brk id="37" max="21" man="1"/>
    <brk id="72" max="21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R75"/>
  <sheetViews>
    <sheetView tabSelected="1" topLeftCell="B1" zoomScale="85" zoomScaleNormal="85" workbookViewId="0">
      <selection activeCell="C13" sqref="C13"/>
    </sheetView>
  </sheetViews>
  <sheetFormatPr defaultRowHeight="18.75"/>
  <cols>
    <col min="1" max="1" width="7" style="255" customWidth="1"/>
    <col min="2" max="2" width="9.375" style="255" customWidth="1"/>
    <col min="3" max="3" width="52.75" style="258" customWidth="1"/>
    <col min="4" max="4" width="34.625" style="255" customWidth="1"/>
    <col min="5" max="5" width="22.75" style="255" customWidth="1"/>
    <col min="6" max="6" width="16.625" style="259" bestFit="1" customWidth="1"/>
    <col min="7" max="7" width="18.125" style="65" customWidth="1"/>
    <col min="8" max="8" width="21.875" style="260" customWidth="1"/>
    <col min="9" max="9" width="21.5" style="65" customWidth="1"/>
    <col min="10" max="10" width="41" style="255" customWidth="1"/>
    <col min="11" max="11" width="16.875" style="65" hidden="1" customWidth="1"/>
    <col min="12" max="12" width="12.125" style="65" hidden="1" customWidth="1"/>
    <col min="13" max="13" width="12" style="65" hidden="1" customWidth="1"/>
    <col min="14" max="14" width="13" style="65" hidden="1" customWidth="1"/>
    <col min="15" max="15" width="21" style="260" customWidth="1"/>
    <col min="16" max="16" width="21.25" style="260" customWidth="1"/>
    <col min="17" max="17" width="7.25" style="260" customWidth="1"/>
    <col min="18" max="18" width="9.5" style="255" customWidth="1"/>
    <col min="19" max="256" width="9" style="255"/>
    <col min="257" max="257" width="7" style="255" customWidth="1"/>
    <col min="258" max="258" width="9.375" style="255" customWidth="1"/>
    <col min="259" max="259" width="52.75" style="255" customWidth="1"/>
    <col min="260" max="260" width="34.625" style="255" customWidth="1"/>
    <col min="261" max="261" width="22.75" style="255" customWidth="1"/>
    <col min="262" max="262" width="16.625" style="255" bestFit="1" customWidth="1"/>
    <col min="263" max="263" width="18.125" style="255" customWidth="1"/>
    <col min="264" max="264" width="21.875" style="255" customWidth="1"/>
    <col min="265" max="265" width="21.5" style="255" customWidth="1"/>
    <col min="266" max="266" width="41" style="255" customWidth="1"/>
    <col min="267" max="270" width="0" style="255" hidden="1" customWidth="1"/>
    <col min="271" max="271" width="21" style="255" customWidth="1"/>
    <col min="272" max="272" width="21.25" style="255" customWidth="1"/>
    <col min="273" max="273" width="7.25" style="255" customWidth="1"/>
    <col min="274" max="274" width="9.5" style="255" customWidth="1"/>
    <col min="275" max="512" width="9" style="255"/>
    <col min="513" max="513" width="7" style="255" customWidth="1"/>
    <col min="514" max="514" width="9.375" style="255" customWidth="1"/>
    <col min="515" max="515" width="52.75" style="255" customWidth="1"/>
    <col min="516" max="516" width="34.625" style="255" customWidth="1"/>
    <col min="517" max="517" width="22.75" style="255" customWidth="1"/>
    <col min="518" max="518" width="16.625" style="255" bestFit="1" customWidth="1"/>
    <col min="519" max="519" width="18.125" style="255" customWidth="1"/>
    <col min="520" max="520" width="21.875" style="255" customWidth="1"/>
    <col min="521" max="521" width="21.5" style="255" customWidth="1"/>
    <col min="522" max="522" width="41" style="255" customWidth="1"/>
    <col min="523" max="526" width="0" style="255" hidden="1" customWidth="1"/>
    <col min="527" max="527" width="21" style="255" customWidth="1"/>
    <col min="528" max="528" width="21.25" style="255" customWidth="1"/>
    <col min="529" max="529" width="7.25" style="255" customWidth="1"/>
    <col min="530" max="530" width="9.5" style="255" customWidth="1"/>
    <col min="531" max="768" width="9" style="255"/>
    <col min="769" max="769" width="7" style="255" customWidth="1"/>
    <col min="770" max="770" width="9.375" style="255" customWidth="1"/>
    <col min="771" max="771" width="52.75" style="255" customWidth="1"/>
    <col min="772" max="772" width="34.625" style="255" customWidth="1"/>
    <col min="773" max="773" width="22.75" style="255" customWidth="1"/>
    <col min="774" max="774" width="16.625" style="255" bestFit="1" customWidth="1"/>
    <col min="775" max="775" width="18.125" style="255" customWidth="1"/>
    <col min="776" max="776" width="21.875" style="255" customWidth="1"/>
    <col min="777" max="777" width="21.5" style="255" customWidth="1"/>
    <col min="778" max="778" width="41" style="255" customWidth="1"/>
    <col min="779" max="782" width="0" style="255" hidden="1" customWidth="1"/>
    <col min="783" max="783" width="21" style="255" customWidth="1"/>
    <col min="784" max="784" width="21.25" style="255" customWidth="1"/>
    <col min="785" max="785" width="7.25" style="255" customWidth="1"/>
    <col min="786" max="786" width="9.5" style="255" customWidth="1"/>
    <col min="787" max="1024" width="9" style="255"/>
    <col min="1025" max="1025" width="7" style="255" customWidth="1"/>
    <col min="1026" max="1026" width="9.375" style="255" customWidth="1"/>
    <col min="1027" max="1027" width="52.75" style="255" customWidth="1"/>
    <col min="1028" max="1028" width="34.625" style="255" customWidth="1"/>
    <col min="1029" max="1029" width="22.75" style="255" customWidth="1"/>
    <col min="1030" max="1030" width="16.625" style="255" bestFit="1" customWidth="1"/>
    <col min="1031" max="1031" width="18.125" style="255" customWidth="1"/>
    <col min="1032" max="1032" width="21.875" style="255" customWidth="1"/>
    <col min="1033" max="1033" width="21.5" style="255" customWidth="1"/>
    <col min="1034" max="1034" width="41" style="255" customWidth="1"/>
    <col min="1035" max="1038" width="0" style="255" hidden="1" customWidth="1"/>
    <col min="1039" max="1039" width="21" style="255" customWidth="1"/>
    <col min="1040" max="1040" width="21.25" style="255" customWidth="1"/>
    <col min="1041" max="1041" width="7.25" style="255" customWidth="1"/>
    <col min="1042" max="1042" width="9.5" style="255" customWidth="1"/>
    <col min="1043" max="1280" width="9" style="255"/>
    <col min="1281" max="1281" width="7" style="255" customWidth="1"/>
    <col min="1282" max="1282" width="9.375" style="255" customWidth="1"/>
    <col min="1283" max="1283" width="52.75" style="255" customWidth="1"/>
    <col min="1284" max="1284" width="34.625" style="255" customWidth="1"/>
    <col min="1285" max="1285" width="22.75" style="255" customWidth="1"/>
    <col min="1286" max="1286" width="16.625" style="255" bestFit="1" customWidth="1"/>
    <col min="1287" max="1287" width="18.125" style="255" customWidth="1"/>
    <col min="1288" max="1288" width="21.875" style="255" customWidth="1"/>
    <col min="1289" max="1289" width="21.5" style="255" customWidth="1"/>
    <col min="1290" max="1290" width="41" style="255" customWidth="1"/>
    <col min="1291" max="1294" width="0" style="255" hidden="1" customWidth="1"/>
    <col min="1295" max="1295" width="21" style="255" customWidth="1"/>
    <col min="1296" max="1296" width="21.25" style="255" customWidth="1"/>
    <col min="1297" max="1297" width="7.25" style="255" customWidth="1"/>
    <col min="1298" max="1298" width="9.5" style="255" customWidth="1"/>
    <col min="1299" max="1536" width="9" style="255"/>
    <col min="1537" max="1537" width="7" style="255" customWidth="1"/>
    <col min="1538" max="1538" width="9.375" style="255" customWidth="1"/>
    <col min="1539" max="1539" width="52.75" style="255" customWidth="1"/>
    <col min="1540" max="1540" width="34.625" style="255" customWidth="1"/>
    <col min="1541" max="1541" width="22.75" style="255" customWidth="1"/>
    <col min="1542" max="1542" width="16.625" style="255" bestFit="1" customWidth="1"/>
    <col min="1543" max="1543" width="18.125" style="255" customWidth="1"/>
    <col min="1544" max="1544" width="21.875" style="255" customWidth="1"/>
    <col min="1545" max="1545" width="21.5" style="255" customWidth="1"/>
    <col min="1546" max="1546" width="41" style="255" customWidth="1"/>
    <col min="1547" max="1550" width="0" style="255" hidden="1" customWidth="1"/>
    <col min="1551" max="1551" width="21" style="255" customWidth="1"/>
    <col min="1552" max="1552" width="21.25" style="255" customWidth="1"/>
    <col min="1553" max="1553" width="7.25" style="255" customWidth="1"/>
    <col min="1554" max="1554" width="9.5" style="255" customWidth="1"/>
    <col min="1555" max="1792" width="9" style="255"/>
    <col min="1793" max="1793" width="7" style="255" customWidth="1"/>
    <col min="1794" max="1794" width="9.375" style="255" customWidth="1"/>
    <col min="1795" max="1795" width="52.75" style="255" customWidth="1"/>
    <col min="1796" max="1796" width="34.625" style="255" customWidth="1"/>
    <col min="1797" max="1797" width="22.75" style="255" customWidth="1"/>
    <col min="1798" max="1798" width="16.625" style="255" bestFit="1" customWidth="1"/>
    <col min="1799" max="1799" width="18.125" style="255" customWidth="1"/>
    <col min="1800" max="1800" width="21.875" style="255" customWidth="1"/>
    <col min="1801" max="1801" width="21.5" style="255" customWidth="1"/>
    <col min="1802" max="1802" width="41" style="255" customWidth="1"/>
    <col min="1803" max="1806" width="0" style="255" hidden="1" customWidth="1"/>
    <col min="1807" max="1807" width="21" style="255" customWidth="1"/>
    <col min="1808" max="1808" width="21.25" style="255" customWidth="1"/>
    <col min="1809" max="1809" width="7.25" style="255" customWidth="1"/>
    <col min="1810" max="1810" width="9.5" style="255" customWidth="1"/>
    <col min="1811" max="2048" width="9" style="255"/>
    <col min="2049" max="2049" width="7" style="255" customWidth="1"/>
    <col min="2050" max="2050" width="9.375" style="255" customWidth="1"/>
    <col min="2051" max="2051" width="52.75" style="255" customWidth="1"/>
    <col min="2052" max="2052" width="34.625" style="255" customWidth="1"/>
    <col min="2053" max="2053" width="22.75" style="255" customWidth="1"/>
    <col min="2054" max="2054" width="16.625" style="255" bestFit="1" customWidth="1"/>
    <col min="2055" max="2055" width="18.125" style="255" customWidth="1"/>
    <col min="2056" max="2056" width="21.875" style="255" customWidth="1"/>
    <col min="2057" max="2057" width="21.5" style="255" customWidth="1"/>
    <col min="2058" max="2058" width="41" style="255" customWidth="1"/>
    <col min="2059" max="2062" width="0" style="255" hidden="1" customWidth="1"/>
    <col min="2063" max="2063" width="21" style="255" customWidth="1"/>
    <col min="2064" max="2064" width="21.25" style="255" customWidth="1"/>
    <col min="2065" max="2065" width="7.25" style="255" customWidth="1"/>
    <col min="2066" max="2066" width="9.5" style="255" customWidth="1"/>
    <col min="2067" max="2304" width="9" style="255"/>
    <col min="2305" max="2305" width="7" style="255" customWidth="1"/>
    <col min="2306" max="2306" width="9.375" style="255" customWidth="1"/>
    <col min="2307" max="2307" width="52.75" style="255" customWidth="1"/>
    <col min="2308" max="2308" width="34.625" style="255" customWidth="1"/>
    <col min="2309" max="2309" width="22.75" style="255" customWidth="1"/>
    <col min="2310" max="2310" width="16.625" style="255" bestFit="1" customWidth="1"/>
    <col min="2311" max="2311" width="18.125" style="255" customWidth="1"/>
    <col min="2312" max="2312" width="21.875" style="255" customWidth="1"/>
    <col min="2313" max="2313" width="21.5" style="255" customWidth="1"/>
    <col min="2314" max="2314" width="41" style="255" customWidth="1"/>
    <col min="2315" max="2318" width="0" style="255" hidden="1" customWidth="1"/>
    <col min="2319" max="2319" width="21" style="255" customWidth="1"/>
    <col min="2320" max="2320" width="21.25" style="255" customWidth="1"/>
    <col min="2321" max="2321" width="7.25" style="255" customWidth="1"/>
    <col min="2322" max="2322" width="9.5" style="255" customWidth="1"/>
    <col min="2323" max="2560" width="9" style="255"/>
    <col min="2561" max="2561" width="7" style="255" customWidth="1"/>
    <col min="2562" max="2562" width="9.375" style="255" customWidth="1"/>
    <col min="2563" max="2563" width="52.75" style="255" customWidth="1"/>
    <col min="2564" max="2564" width="34.625" style="255" customWidth="1"/>
    <col min="2565" max="2565" width="22.75" style="255" customWidth="1"/>
    <col min="2566" max="2566" width="16.625" style="255" bestFit="1" customWidth="1"/>
    <col min="2567" max="2567" width="18.125" style="255" customWidth="1"/>
    <col min="2568" max="2568" width="21.875" style="255" customWidth="1"/>
    <col min="2569" max="2569" width="21.5" style="255" customWidth="1"/>
    <col min="2570" max="2570" width="41" style="255" customWidth="1"/>
    <col min="2571" max="2574" width="0" style="255" hidden="1" customWidth="1"/>
    <col min="2575" max="2575" width="21" style="255" customWidth="1"/>
    <col min="2576" max="2576" width="21.25" style="255" customWidth="1"/>
    <col min="2577" max="2577" width="7.25" style="255" customWidth="1"/>
    <col min="2578" max="2578" width="9.5" style="255" customWidth="1"/>
    <col min="2579" max="2816" width="9" style="255"/>
    <col min="2817" max="2817" width="7" style="255" customWidth="1"/>
    <col min="2818" max="2818" width="9.375" style="255" customWidth="1"/>
    <col min="2819" max="2819" width="52.75" style="255" customWidth="1"/>
    <col min="2820" max="2820" width="34.625" style="255" customWidth="1"/>
    <col min="2821" max="2821" width="22.75" style="255" customWidth="1"/>
    <col min="2822" max="2822" width="16.625" style="255" bestFit="1" customWidth="1"/>
    <col min="2823" max="2823" width="18.125" style="255" customWidth="1"/>
    <col min="2824" max="2824" width="21.875" style="255" customWidth="1"/>
    <col min="2825" max="2825" width="21.5" style="255" customWidth="1"/>
    <col min="2826" max="2826" width="41" style="255" customWidth="1"/>
    <col min="2827" max="2830" width="0" style="255" hidden="1" customWidth="1"/>
    <col min="2831" max="2831" width="21" style="255" customWidth="1"/>
    <col min="2832" max="2832" width="21.25" style="255" customWidth="1"/>
    <col min="2833" max="2833" width="7.25" style="255" customWidth="1"/>
    <col min="2834" max="2834" width="9.5" style="255" customWidth="1"/>
    <col min="2835" max="3072" width="9" style="255"/>
    <col min="3073" max="3073" width="7" style="255" customWidth="1"/>
    <col min="3074" max="3074" width="9.375" style="255" customWidth="1"/>
    <col min="3075" max="3075" width="52.75" style="255" customWidth="1"/>
    <col min="3076" max="3076" width="34.625" style="255" customWidth="1"/>
    <col min="3077" max="3077" width="22.75" style="255" customWidth="1"/>
    <col min="3078" max="3078" width="16.625" style="255" bestFit="1" customWidth="1"/>
    <col min="3079" max="3079" width="18.125" style="255" customWidth="1"/>
    <col min="3080" max="3080" width="21.875" style="255" customWidth="1"/>
    <col min="3081" max="3081" width="21.5" style="255" customWidth="1"/>
    <col min="3082" max="3082" width="41" style="255" customWidth="1"/>
    <col min="3083" max="3086" width="0" style="255" hidden="1" customWidth="1"/>
    <col min="3087" max="3087" width="21" style="255" customWidth="1"/>
    <col min="3088" max="3088" width="21.25" style="255" customWidth="1"/>
    <col min="3089" max="3089" width="7.25" style="255" customWidth="1"/>
    <col min="3090" max="3090" width="9.5" style="255" customWidth="1"/>
    <col min="3091" max="3328" width="9" style="255"/>
    <col min="3329" max="3329" width="7" style="255" customWidth="1"/>
    <col min="3330" max="3330" width="9.375" style="255" customWidth="1"/>
    <col min="3331" max="3331" width="52.75" style="255" customWidth="1"/>
    <col min="3332" max="3332" width="34.625" style="255" customWidth="1"/>
    <col min="3333" max="3333" width="22.75" style="255" customWidth="1"/>
    <col min="3334" max="3334" width="16.625" style="255" bestFit="1" customWidth="1"/>
    <col min="3335" max="3335" width="18.125" style="255" customWidth="1"/>
    <col min="3336" max="3336" width="21.875" style="255" customWidth="1"/>
    <col min="3337" max="3337" width="21.5" style="255" customWidth="1"/>
    <col min="3338" max="3338" width="41" style="255" customWidth="1"/>
    <col min="3339" max="3342" width="0" style="255" hidden="1" customWidth="1"/>
    <col min="3343" max="3343" width="21" style="255" customWidth="1"/>
    <col min="3344" max="3344" width="21.25" style="255" customWidth="1"/>
    <col min="3345" max="3345" width="7.25" style="255" customWidth="1"/>
    <col min="3346" max="3346" width="9.5" style="255" customWidth="1"/>
    <col min="3347" max="3584" width="9" style="255"/>
    <col min="3585" max="3585" width="7" style="255" customWidth="1"/>
    <col min="3586" max="3586" width="9.375" style="255" customWidth="1"/>
    <col min="3587" max="3587" width="52.75" style="255" customWidth="1"/>
    <col min="3588" max="3588" width="34.625" style="255" customWidth="1"/>
    <col min="3589" max="3589" width="22.75" style="255" customWidth="1"/>
    <col min="3590" max="3590" width="16.625" style="255" bestFit="1" customWidth="1"/>
    <col min="3591" max="3591" width="18.125" style="255" customWidth="1"/>
    <col min="3592" max="3592" width="21.875" style="255" customWidth="1"/>
    <col min="3593" max="3593" width="21.5" style="255" customWidth="1"/>
    <col min="3594" max="3594" width="41" style="255" customWidth="1"/>
    <col min="3595" max="3598" width="0" style="255" hidden="1" customWidth="1"/>
    <col min="3599" max="3599" width="21" style="255" customWidth="1"/>
    <col min="3600" max="3600" width="21.25" style="255" customWidth="1"/>
    <col min="3601" max="3601" width="7.25" style="255" customWidth="1"/>
    <col min="3602" max="3602" width="9.5" style="255" customWidth="1"/>
    <col min="3603" max="3840" width="9" style="255"/>
    <col min="3841" max="3841" width="7" style="255" customWidth="1"/>
    <col min="3842" max="3842" width="9.375" style="255" customWidth="1"/>
    <col min="3843" max="3843" width="52.75" style="255" customWidth="1"/>
    <col min="3844" max="3844" width="34.625" style="255" customWidth="1"/>
    <col min="3845" max="3845" width="22.75" style="255" customWidth="1"/>
    <col min="3846" max="3846" width="16.625" style="255" bestFit="1" customWidth="1"/>
    <col min="3847" max="3847" width="18.125" style="255" customWidth="1"/>
    <col min="3848" max="3848" width="21.875" style="255" customWidth="1"/>
    <col min="3849" max="3849" width="21.5" style="255" customWidth="1"/>
    <col min="3850" max="3850" width="41" style="255" customWidth="1"/>
    <col min="3851" max="3854" width="0" style="255" hidden="1" customWidth="1"/>
    <col min="3855" max="3855" width="21" style="255" customWidth="1"/>
    <col min="3856" max="3856" width="21.25" style="255" customWidth="1"/>
    <col min="3857" max="3857" width="7.25" style="255" customWidth="1"/>
    <col min="3858" max="3858" width="9.5" style="255" customWidth="1"/>
    <col min="3859" max="4096" width="9" style="255"/>
    <col min="4097" max="4097" width="7" style="255" customWidth="1"/>
    <col min="4098" max="4098" width="9.375" style="255" customWidth="1"/>
    <col min="4099" max="4099" width="52.75" style="255" customWidth="1"/>
    <col min="4100" max="4100" width="34.625" style="255" customWidth="1"/>
    <col min="4101" max="4101" width="22.75" style="255" customWidth="1"/>
    <col min="4102" max="4102" width="16.625" style="255" bestFit="1" customWidth="1"/>
    <col min="4103" max="4103" width="18.125" style="255" customWidth="1"/>
    <col min="4104" max="4104" width="21.875" style="255" customWidth="1"/>
    <col min="4105" max="4105" width="21.5" style="255" customWidth="1"/>
    <col min="4106" max="4106" width="41" style="255" customWidth="1"/>
    <col min="4107" max="4110" width="0" style="255" hidden="1" customWidth="1"/>
    <col min="4111" max="4111" width="21" style="255" customWidth="1"/>
    <col min="4112" max="4112" width="21.25" style="255" customWidth="1"/>
    <col min="4113" max="4113" width="7.25" style="255" customWidth="1"/>
    <col min="4114" max="4114" width="9.5" style="255" customWidth="1"/>
    <col min="4115" max="4352" width="9" style="255"/>
    <col min="4353" max="4353" width="7" style="255" customWidth="1"/>
    <col min="4354" max="4354" width="9.375" style="255" customWidth="1"/>
    <col min="4355" max="4355" width="52.75" style="255" customWidth="1"/>
    <col min="4356" max="4356" width="34.625" style="255" customWidth="1"/>
    <col min="4357" max="4357" width="22.75" style="255" customWidth="1"/>
    <col min="4358" max="4358" width="16.625" style="255" bestFit="1" customWidth="1"/>
    <col min="4359" max="4359" width="18.125" style="255" customWidth="1"/>
    <col min="4360" max="4360" width="21.875" style="255" customWidth="1"/>
    <col min="4361" max="4361" width="21.5" style="255" customWidth="1"/>
    <col min="4362" max="4362" width="41" style="255" customWidth="1"/>
    <col min="4363" max="4366" width="0" style="255" hidden="1" customWidth="1"/>
    <col min="4367" max="4367" width="21" style="255" customWidth="1"/>
    <col min="4368" max="4368" width="21.25" style="255" customWidth="1"/>
    <col min="4369" max="4369" width="7.25" style="255" customWidth="1"/>
    <col min="4370" max="4370" width="9.5" style="255" customWidth="1"/>
    <col min="4371" max="4608" width="9" style="255"/>
    <col min="4609" max="4609" width="7" style="255" customWidth="1"/>
    <col min="4610" max="4610" width="9.375" style="255" customWidth="1"/>
    <col min="4611" max="4611" width="52.75" style="255" customWidth="1"/>
    <col min="4612" max="4612" width="34.625" style="255" customWidth="1"/>
    <col min="4613" max="4613" width="22.75" style="255" customWidth="1"/>
    <col min="4614" max="4614" width="16.625" style="255" bestFit="1" customWidth="1"/>
    <col min="4615" max="4615" width="18.125" style="255" customWidth="1"/>
    <col min="4616" max="4616" width="21.875" style="255" customWidth="1"/>
    <col min="4617" max="4617" width="21.5" style="255" customWidth="1"/>
    <col min="4618" max="4618" width="41" style="255" customWidth="1"/>
    <col min="4619" max="4622" width="0" style="255" hidden="1" customWidth="1"/>
    <col min="4623" max="4623" width="21" style="255" customWidth="1"/>
    <col min="4624" max="4624" width="21.25" style="255" customWidth="1"/>
    <col min="4625" max="4625" width="7.25" style="255" customWidth="1"/>
    <col min="4626" max="4626" width="9.5" style="255" customWidth="1"/>
    <col min="4627" max="4864" width="9" style="255"/>
    <col min="4865" max="4865" width="7" style="255" customWidth="1"/>
    <col min="4866" max="4866" width="9.375" style="255" customWidth="1"/>
    <col min="4867" max="4867" width="52.75" style="255" customWidth="1"/>
    <col min="4868" max="4868" width="34.625" style="255" customWidth="1"/>
    <col min="4869" max="4869" width="22.75" style="255" customWidth="1"/>
    <col min="4870" max="4870" width="16.625" style="255" bestFit="1" customWidth="1"/>
    <col min="4871" max="4871" width="18.125" style="255" customWidth="1"/>
    <col min="4872" max="4872" width="21.875" style="255" customWidth="1"/>
    <col min="4873" max="4873" width="21.5" style="255" customWidth="1"/>
    <col min="4874" max="4874" width="41" style="255" customWidth="1"/>
    <col min="4875" max="4878" width="0" style="255" hidden="1" customWidth="1"/>
    <col min="4879" max="4879" width="21" style="255" customWidth="1"/>
    <col min="4880" max="4880" width="21.25" style="255" customWidth="1"/>
    <col min="4881" max="4881" width="7.25" style="255" customWidth="1"/>
    <col min="4882" max="4882" width="9.5" style="255" customWidth="1"/>
    <col min="4883" max="5120" width="9" style="255"/>
    <col min="5121" max="5121" width="7" style="255" customWidth="1"/>
    <col min="5122" max="5122" width="9.375" style="255" customWidth="1"/>
    <col min="5123" max="5123" width="52.75" style="255" customWidth="1"/>
    <col min="5124" max="5124" width="34.625" style="255" customWidth="1"/>
    <col min="5125" max="5125" width="22.75" style="255" customWidth="1"/>
    <col min="5126" max="5126" width="16.625" style="255" bestFit="1" customWidth="1"/>
    <col min="5127" max="5127" width="18.125" style="255" customWidth="1"/>
    <col min="5128" max="5128" width="21.875" style="255" customWidth="1"/>
    <col min="5129" max="5129" width="21.5" style="255" customWidth="1"/>
    <col min="5130" max="5130" width="41" style="255" customWidth="1"/>
    <col min="5131" max="5134" width="0" style="255" hidden="1" customWidth="1"/>
    <col min="5135" max="5135" width="21" style="255" customWidth="1"/>
    <col min="5136" max="5136" width="21.25" style="255" customWidth="1"/>
    <col min="5137" max="5137" width="7.25" style="255" customWidth="1"/>
    <col min="5138" max="5138" width="9.5" style="255" customWidth="1"/>
    <col min="5139" max="5376" width="9" style="255"/>
    <col min="5377" max="5377" width="7" style="255" customWidth="1"/>
    <col min="5378" max="5378" width="9.375" style="255" customWidth="1"/>
    <col min="5379" max="5379" width="52.75" style="255" customWidth="1"/>
    <col min="5380" max="5380" width="34.625" style="255" customWidth="1"/>
    <col min="5381" max="5381" width="22.75" style="255" customWidth="1"/>
    <col min="5382" max="5382" width="16.625" style="255" bestFit="1" customWidth="1"/>
    <col min="5383" max="5383" width="18.125" style="255" customWidth="1"/>
    <col min="5384" max="5384" width="21.875" style="255" customWidth="1"/>
    <col min="5385" max="5385" width="21.5" style="255" customWidth="1"/>
    <col min="5386" max="5386" width="41" style="255" customWidth="1"/>
    <col min="5387" max="5390" width="0" style="255" hidden="1" customWidth="1"/>
    <col min="5391" max="5391" width="21" style="255" customWidth="1"/>
    <col min="5392" max="5392" width="21.25" style="255" customWidth="1"/>
    <col min="5393" max="5393" width="7.25" style="255" customWidth="1"/>
    <col min="5394" max="5394" width="9.5" style="255" customWidth="1"/>
    <col min="5395" max="5632" width="9" style="255"/>
    <col min="5633" max="5633" width="7" style="255" customWidth="1"/>
    <col min="5634" max="5634" width="9.375" style="255" customWidth="1"/>
    <col min="5635" max="5635" width="52.75" style="255" customWidth="1"/>
    <col min="5636" max="5636" width="34.625" style="255" customWidth="1"/>
    <col min="5637" max="5637" width="22.75" style="255" customWidth="1"/>
    <col min="5638" max="5638" width="16.625" style="255" bestFit="1" customWidth="1"/>
    <col min="5639" max="5639" width="18.125" style="255" customWidth="1"/>
    <col min="5640" max="5640" width="21.875" style="255" customWidth="1"/>
    <col min="5641" max="5641" width="21.5" style="255" customWidth="1"/>
    <col min="5642" max="5642" width="41" style="255" customWidth="1"/>
    <col min="5643" max="5646" width="0" style="255" hidden="1" customWidth="1"/>
    <col min="5647" max="5647" width="21" style="255" customWidth="1"/>
    <col min="5648" max="5648" width="21.25" style="255" customWidth="1"/>
    <col min="5649" max="5649" width="7.25" style="255" customWidth="1"/>
    <col min="5650" max="5650" width="9.5" style="255" customWidth="1"/>
    <col min="5651" max="5888" width="9" style="255"/>
    <col min="5889" max="5889" width="7" style="255" customWidth="1"/>
    <col min="5890" max="5890" width="9.375" style="255" customWidth="1"/>
    <col min="5891" max="5891" width="52.75" style="255" customWidth="1"/>
    <col min="5892" max="5892" width="34.625" style="255" customWidth="1"/>
    <col min="5893" max="5893" width="22.75" style="255" customWidth="1"/>
    <col min="5894" max="5894" width="16.625" style="255" bestFit="1" customWidth="1"/>
    <col min="5895" max="5895" width="18.125" style="255" customWidth="1"/>
    <col min="5896" max="5896" width="21.875" style="255" customWidth="1"/>
    <col min="5897" max="5897" width="21.5" style="255" customWidth="1"/>
    <col min="5898" max="5898" width="41" style="255" customWidth="1"/>
    <col min="5899" max="5902" width="0" style="255" hidden="1" customWidth="1"/>
    <col min="5903" max="5903" width="21" style="255" customWidth="1"/>
    <col min="5904" max="5904" width="21.25" style="255" customWidth="1"/>
    <col min="5905" max="5905" width="7.25" style="255" customWidth="1"/>
    <col min="5906" max="5906" width="9.5" style="255" customWidth="1"/>
    <col min="5907" max="6144" width="9" style="255"/>
    <col min="6145" max="6145" width="7" style="255" customWidth="1"/>
    <col min="6146" max="6146" width="9.375" style="255" customWidth="1"/>
    <col min="6147" max="6147" width="52.75" style="255" customWidth="1"/>
    <col min="6148" max="6148" width="34.625" style="255" customWidth="1"/>
    <col min="6149" max="6149" width="22.75" style="255" customWidth="1"/>
    <col min="6150" max="6150" width="16.625" style="255" bestFit="1" customWidth="1"/>
    <col min="6151" max="6151" width="18.125" style="255" customWidth="1"/>
    <col min="6152" max="6152" width="21.875" style="255" customWidth="1"/>
    <col min="6153" max="6153" width="21.5" style="255" customWidth="1"/>
    <col min="6154" max="6154" width="41" style="255" customWidth="1"/>
    <col min="6155" max="6158" width="0" style="255" hidden="1" customWidth="1"/>
    <col min="6159" max="6159" width="21" style="255" customWidth="1"/>
    <col min="6160" max="6160" width="21.25" style="255" customWidth="1"/>
    <col min="6161" max="6161" width="7.25" style="255" customWidth="1"/>
    <col min="6162" max="6162" width="9.5" style="255" customWidth="1"/>
    <col min="6163" max="6400" width="9" style="255"/>
    <col min="6401" max="6401" width="7" style="255" customWidth="1"/>
    <col min="6402" max="6402" width="9.375" style="255" customWidth="1"/>
    <col min="6403" max="6403" width="52.75" style="255" customWidth="1"/>
    <col min="6404" max="6404" width="34.625" style="255" customWidth="1"/>
    <col min="6405" max="6405" width="22.75" style="255" customWidth="1"/>
    <col min="6406" max="6406" width="16.625" style="255" bestFit="1" customWidth="1"/>
    <col min="6407" max="6407" width="18.125" style="255" customWidth="1"/>
    <col min="6408" max="6408" width="21.875" style="255" customWidth="1"/>
    <col min="6409" max="6409" width="21.5" style="255" customWidth="1"/>
    <col min="6410" max="6410" width="41" style="255" customWidth="1"/>
    <col min="6411" max="6414" width="0" style="255" hidden="1" customWidth="1"/>
    <col min="6415" max="6415" width="21" style="255" customWidth="1"/>
    <col min="6416" max="6416" width="21.25" style="255" customWidth="1"/>
    <col min="6417" max="6417" width="7.25" style="255" customWidth="1"/>
    <col min="6418" max="6418" width="9.5" style="255" customWidth="1"/>
    <col min="6419" max="6656" width="9" style="255"/>
    <col min="6657" max="6657" width="7" style="255" customWidth="1"/>
    <col min="6658" max="6658" width="9.375" style="255" customWidth="1"/>
    <col min="6659" max="6659" width="52.75" style="255" customWidth="1"/>
    <col min="6660" max="6660" width="34.625" style="255" customWidth="1"/>
    <col min="6661" max="6661" width="22.75" style="255" customWidth="1"/>
    <col min="6662" max="6662" width="16.625" style="255" bestFit="1" customWidth="1"/>
    <col min="6663" max="6663" width="18.125" style="255" customWidth="1"/>
    <col min="6664" max="6664" width="21.875" style="255" customWidth="1"/>
    <col min="6665" max="6665" width="21.5" style="255" customWidth="1"/>
    <col min="6666" max="6666" width="41" style="255" customWidth="1"/>
    <col min="6667" max="6670" width="0" style="255" hidden="1" customWidth="1"/>
    <col min="6671" max="6671" width="21" style="255" customWidth="1"/>
    <col min="6672" max="6672" width="21.25" style="255" customWidth="1"/>
    <col min="6673" max="6673" width="7.25" style="255" customWidth="1"/>
    <col min="6674" max="6674" width="9.5" style="255" customWidth="1"/>
    <col min="6675" max="6912" width="9" style="255"/>
    <col min="6913" max="6913" width="7" style="255" customWidth="1"/>
    <col min="6914" max="6914" width="9.375" style="255" customWidth="1"/>
    <col min="6915" max="6915" width="52.75" style="255" customWidth="1"/>
    <col min="6916" max="6916" width="34.625" style="255" customWidth="1"/>
    <col min="6917" max="6917" width="22.75" style="255" customWidth="1"/>
    <col min="6918" max="6918" width="16.625" style="255" bestFit="1" customWidth="1"/>
    <col min="6919" max="6919" width="18.125" style="255" customWidth="1"/>
    <col min="6920" max="6920" width="21.875" style="255" customWidth="1"/>
    <col min="6921" max="6921" width="21.5" style="255" customWidth="1"/>
    <col min="6922" max="6922" width="41" style="255" customWidth="1"/>
    <col min="6923" max="6926" width="0" style="255" hidden="1" customWidth="1"/>
    <col min="6927" max="6927" width="21" style="255" customWidth="1"/>
    <col min="6928" max="6928" width="21.25" style="255" customWidth="1"/>
    <col min="6929" max="6929" width="7.25" style="255" customWidth="1"/>
    <col min="6930" max="6930" width="9.5" style="255" customWidth="1"/>
    <col min="6931" max="7168" width="9" style="255"/>
    <col min="7169" max="7169" width="7" style="255" customWidth="1"/>
    <col min="7170" max="7170" width="9.375" style="255" customWidth="1"/>
    <col min="7171" max="7171" width="52.75" style="255" customWidth="1"/>
    <col min="7172" max="7172" width="34.625" style="255" customWidth="1"/>
    <col min="7173" max="7173" width="22.75" style="255" customWidth="1"/>
    <col min="7174" max="7174" width="16.625" style="255" bestFit="1" customWidth="1"/>
    <col min="7175" max="7175" width="18.125" style="255" customWidth="1"/>
    <col min="7176" max="7176" width="21.875" style="255" customWidth="1"/>
    <col min="7177" max="7177" width="21.5" style="255" customWidth="1"/>
    <col min="7178" max="7178" width="41" style="255" customWidth="1"/>
    <col min="7179" max="7182" width="0" style="255" hidden="1" customWidth="1"/>
    <col min="7183" max="7183" width="21" style="255" customWidth="1"/>
    <col min="7184" max="7184" width="21.25" style="255" customWidth="1"/>
    <col min="7185" max="7185" width="7.25" style="255" customWidth="1"/>
    <col min="7186" max="7186" width="9.5" style="255" customWidth="1"/>
    <col min="7187" max="7424" width="9" style="255"/>
    <col min="7425" max="7425" width="7" style="255" customWidth="1"/>
    <col min="7426" max="7426" width="9.375" style="255" customWidth="1"/>
    <col min="7427" max="7427" width="52.75" style="255" customWidth="1"/>
    <col min="7428" max="7428" width="34.625" style="255" customWidth="1"/>
    <col min="7429" max="7429" width="22.75" style="255" customWidth="1"/>
    <col min="7430" max="7430" width="16.625" style="255" bestFit="1" customWidth="1"/>
    <col min="7431" max="7431" width="18.125" style="255" customWidth="1"/>
    <col min="7432" max="7432" width="21.875" style="255" customWidth="1"/>
    <col min="7433" max="7433" width="21.5" style="255" customWidth="1"/>
    <col min="7434" max="7434" width="41" style="255" customWidth="1"/>
    <col min="7435" max="7438" width="0" style="255" hidden="1" customWidth="1"/>
    <col min="7439" max="7439" width="21" style="255" customWidth="1"/>
    <col min="7440" max="7440" width="21.25" style="255" customWidth="1"/>
    <col min="7441" max="7441" width="7.25" style="255" customWidth="1"/>
    <col min="7442" max="7442" width="9.5" style="255" customWidth="1"/>
    <col min="7443" max="7680" width="9" style="255"/>
    <col min="7681" max="7681" width="7" style="255" customWidth="1"/>
    <col min="7682" max="7682" width="9.375" style="255" customWidth="1"/>
    <col min="7683" max="7683" width="52.75" style="255" customWidth="1"/>
    <col min="7684" max="7684" width="34.625" style="255" customWidth="1"/>
    <col min="7685" max="7685" width="22.75" style="255" customWidth="1"/>
    <col min="7686" max="7686" width="16.625" style="255" bestFit="1" customWidth="1"/>
    <col min="7687" max="7687" width="18.125" style="255" customWidth="1"/>
    <col min="7688" max="7688" width="21.875" style="255" customWidth="1"/>
    <col min="7689" max="7689" width="21.5" style="255" customWidth="1"/>
    <col min="7690" max="7690" width="41" style="255" customWidth="1"/>
    <col min="7691" max="7694" width="0" style="255" hidden="1" customWidth="1"/>
    <col min="7695" max="7695" width="21" style="255" customWidth="1"/>
    <col min="7696" max="7696" width="21.25" style="255" customWidth="1"/>
    <col min="7697" max="7697" width="7.25" style="255" customWidth="1"/>
    <col min="7698" max="7698" width="9.5" style="255" customWidth="1"/>
    <col min="7699" max="7936" width="9" style="255"/>
    <col min="7937" max="7937" width="7" style="255" customWidth="1"/>
    <col min="7938" max="7938" width="9.375" style="255" customWidth="1"/>
    <col min="7939" max="7939" width="52.75" style="255" customWidth="1"/>
    <col min="7940" max="7940" width="34.625" style="255" customWidth="1"/>
    <col min="7941" max="7941" width="22.75" style="255" customWidth="1"/>
    <col min="7942" max="7942" width="16.625" style="255" bestFit="1" customWidth="1"/>
    <col min="7943" max="7943" width="18.125" style="255" customWidth="1"/>
    <col min="7944" max="7944" width="21.875" style="255" customWidth="1"/>
    <col min="7945" max="7945" width="21.5" style="255" customWidth="1"/>
    <col min="7946" max="7946" width="41" style="255" customWidth="1"/>
    <col min="7947" max="7950" width="0" style="255" hidden="1" customWidth="1"/>
    <col min="7951" max="7951" width="21" style="255" customWidth="1"/>
    <col min="7952" max="7952" width="21.25" style="255" customWidth="1"/>
    <col min="7953" max="7953" width="7.25" style="255" customWidth="1"/>
    <col min="7954" max="7954" width="9.5" style="255" customWidth="1"/>
    <col min="7955" max="8192" width="9" style="255"/>
    <col min="8193" max="8193" width="7" style="255" customWidth="1"/>
    <col min="8194" max="8194" width="9.375" style="255" customWidth="1"/>
    <col min="8195" max="8195" width="52.75" style="255" customWidth="1"/>
    <col min="8196" max="8196" width="34.625" style="255" customWidth="1"/>
    <col min="8197" max="8197" width="22.75" style="255" customWidth="1"/>
    <col min="8198" max="8198" width="16.625" style="255" bestFit="1" customWidth="1"/>
    <col min="8199" max="8199" width="18.125" style="255" customWidth="1"/>
    <col min="8200" max="8200" width="21.875" style="255" customWidth="1"/>
    <col min="8201" max="8201" width="21.5" style="255" customWidth="1"/>
    <col min="8202" max="8202" width="41" style="255" customWidth="1"/>
    <col min="8203" max="8206" width="0" style="255" hidden="1" customWidth="1"/>
    <col min="8207" max="8207" width="21" style="255" customWidth="1"/>
    <col min="8208" max="8208" width="21.25" style="255" customWidth="1"/>
    <col min="8209" max="8209" width="7.25" style="255" customWidth="1"/>
    <col min="8210" max="8210" width="9.5" style="255" customWidth="1"/>
    <col min="8211" max="8448" width="9" style="255"/>
    <col min="8449" max="8449" width="7" style="255" customWidth="1"/>
    <col min="8450" max="8450" width="9.375" style="255" customWidth="1"/>
    <col min="8451" max="8451" width="52.75" style="255" customWidth="1"/>
    <col min="8452" max="8452" width="34.625" style="255" customWidth="1"/>
    <col min="8453" max="8453" width="22.75" style="255" customWidth="1"/>
    <col min="8454" max="8454" width="16.625" style="255" bestFit="1" customWidth="1"/>
    <col min="8455" max="8455" width="18.125" style="255" customWidth="1"/>
    <col min="8456" max="8456" width="21.875" style="255" customWidth="1"/>
    <col min="8457" max="8457" width="21.5" style="255" customWidth="1"/>
    <col min="8458" max="8458" width="41" style="255" customWidth="1"/>
    <col min="8459" max="8462" width="0" style="255" hidden="1" customWidth="1"/>
    <col min="8463" max="8463" width="21" style="255" customWidth="1"/>
    <col min="8464" max="8464" width="21.25" style="255" customWidth="1"/>
    <col min="8465" max="8465" width="7.25" style="255" customWidth="1"/>
    <col min="8466" max="8466" width="9.5" style="255" customWidth="1"/>
    <col min="8467" max="8704" width="9" style="255"/>
    <col min="8705" max="8705" width="7" style="255" customWidth="1"/>
    <col min="8706" max="8706" width="9.375" style="255" customWidth="1"/>
    <col min="8707" max="8707" width="52.75" style="255" customWidth="1"/>
    <col min="8708" max="8708" width="34.625" style="255" customWidth="1"/>
    <col min="8709" max="8709" width="22.75" style="255" customWidth="1"/>
    <col min="8710" max="8710" width="16.625" style="255" bestFit="1" customWidth="1"/>
    <col min="8711" max="8711" width="18.125" style="255" customWidth="1"/>
    <col min="8712" max="8712" width="21.875" style="255" customWidth="1"/>
    <col min="8713" max="8713" width="21.5" style="255" customWidth="1"/>
    <col min="8714" max="8714" width="41" style="255" customWidth="1"/>
    <col min="8715" max="8718" width="0" style="255" hidden="1" customWidth="1"/>
    <col min="8719" max="8719" width="21" style="255" customWidth="1"/>
    <col min="8720" max="8720" width="21.25" style="255" customWidth="1"/>
    <col min="8721" max="8721" width="7.25" style="255" customWidth="1"/>
    <col min="8722" max="8722" width="9.5" style="255" customWidth="1"/>
    <col min="8723" max="8960" width="9" style="255"/>
    <col min="8961" max="8961" width="7" style="255" customWidth="1"/>
    <col min="8962" max="8962" width="9.375" style="255" customWidth="1"/>
    <col min="8963" max="8963" width="52.75" style="255" customWidth="1"/>
    <col min="8964" max="8964" width="34.625" style="255" customWidth="1"/>
    <col min="8965" max="8965" width="22.75" style="255" customWidth="1"/>
    <col min="8966" max="8966" width="16.625" style="255" bestFit="1" customWidth="1"/>
    <col min="8967" max="8967" width="18.125" style="255" customWidth="1"/>
    <col min="8968" max="8968" width="21.875" style="255" customWidth="1"/>
    <col min="8969" max="8969" width="21.5" style="255" customWidth="1"/>
    <col min="8970" max="8970" width="41" style="255" customWidth="1"/>
    <col min="8971" max="8974" width="0" style="255" hidden="1" customWidth="1"/>
    <col min="8975" max="8975" width="21" style="255" customWidth="1"/>
    <col min="8976" max="8976" width="21.25" style="255" customWidth="1"/>
    <col min="8977" max="8977" width="7.25" style="255" customWidth="1"/>
    <col min="8978" max="8978" width="9.5" style="255" customWidth="1"/>
    <col min="8979" max="9216" width="9" style="255"/>
    <col min="9217" max="9217" width="7" style="255" customWidth="1"/>
    <col min="9218" max="9218" width="9.375" style="255" customWidth="1"/>
    <col min="9219" max="9219" width="52.75" style="255" customWidth="1"/>
    <col min="9220" max="9220" width="34.625" style="255" customWidth="1"/>
    <col min="9221" max="9221" width="22.75" style="255" customWidth="1"/>
    <col min="9222" max="9222" width="16.625" style="255" bestFit="1" customWidth="1"/>
    <col min="9223" max="9223" width="18.125" style="255" customWidth="1"/>
    <col min="9224" max="9224" width="21.875" style="255" customWidth="1"/>
    <col min="9225" max="9225" width="21.5" style="255" customWidth="1"/>
    <col min="9226" max="9226" width="41" style="255" customWidth="1"/>
    <col min="9227" max="9230" width="0" style="255" hidden="1" customWidth="1"/>
    <col min="9231" max="9231" width="21" style="255" customWidth="1"/>
    <col min="9232" max="9232" width="21.25" style="255" customWidth="1"/>
    <col min="9233" max="9233" width="7.25" style="255" customWidth="1"/>
    <col min="9234" max="9234" width="9.5" style="255" customWidth="1"/>
    <col min="9235" max="9472" width="9" style="255"/>
    <col min="9473" max="9473" width="7" style="255" customWidth="1"/>
    <col min="9474" max="9474" width="9.375" style="255" customWidth="1"/>
    <col min="9475" max="9475" width="52.75" style="255" customWidth="1"/>
    <col min="9476" max="9476" width="34.625" style="255" customWidth="1"/>
    <col min="9477" max="9477" width="22.75" style="255" customWidth="1"/>
    <col min="9478" max="9478" width="16.625" style="255" bestFit="1" customWidth="1"/>
    <col min="9479" max="9479" width="18.125" style="255" customWidth="1"/>
    <col min="9480" max="9480" width="21.875" style="255" customWidth="1"/>
    <col min="9481" max="9481" width="21.5" style="255" customWidth="1"/>
    <col min="9482" max="9482" width="41" style="255" customWidth="1"/>
    <col min="9483" max="9486" width="0" style="255" hidden="1" customWidth="1"/>
    <col min="9487" max="9487" width="21" style="255" customWidth="1"/>
    <col min="9488" max="9488" width="21.25" style="255" customWidth="1"/>
    <col min="9489" max="9489" width="7.25" style="255" customWidth="1"/>
    <col min="9490" max="9490" width="9.5" style="255" customWidth="1"/>
    <col min="9491" max="9728" width="9" style="255"/>
    <col min="9729" max="9729" width="7" style="255" customWidth="1"/>
    <col min="9730" max="9730" width="9.375" style="255" customWidth="1"/>
    <col min="9731" max="9731" width="52.75" style="255" customWidth="1"/>
    <col min="9732" max="9732" width="34.625" style="255" customWidth="1"/>
    <col min="9733" max="9733" width="22.75" style="255" customWidth="1"/>
    <col min="9734" max="9734" width="16.625" style="255" bestFit="1" customWidth="1"/>
    <col min="9735" max="9735" width="18.125" style="255" customWidth="1"/>
    <col min="9736" max="9736" width="21.875" style="255" customWidth="1"/>
    <col min="9737" max="9737" width="21.5" style="255" customWidth="1"/>
    <col min="9738" max="9738" width="41" style="255" customWidth="1"/>
    <col min="9739" max="9742" width="0" style="255" hidden="1" customWidth="1"/>
    <col min="9743" max="9743" width="21" style="255" customWidth="1"/>
    <col min="9744" max="9744" width="21.25" style="255" customWidth="1"/>
    <col min="9745" max="9745" width="7.25" style="255" customWidth="1"/>
    <col min="9746" max="9746" width="9.5" style="255" customWidth="1"/>
    <col min="9747" max="9984" width="9" style="255"/>
    <col min="9985" max="9985" width="7" style="255" customWidth="1"/>
    <col min="9986" max="9986" width="9.375" style="255" customWidth="1"/>
    <col min="9987" max="9987" width="52.75" style="255" customWidth="1"/>
    <col min="9988" max="9988" width="34.625" style="255" customWidth="1"/>
    <col min="9989" max="9989" width="22.75" style="255" customWidth="1"/>
    <col min="9990" max="9990" width="16.625" style="255" bestFit="1" customWidth="1"/>
    <col min="9991" max="9991" width="18.125" style="255" customWidth="1"/>
    <col min="9992" max="9992" width="21.875" style="255" customWidth="1"/>
    <col min="9993" max="9993" width="21.5" style="255" customWidth="1"/>
    <col min="9994" max="9994" width="41" style="255" customWidth="1"/>
    <col min="9995" max="9998" width="0" style="255" hidden="1" customWidth="1"/>
    <col min="9999" max="9999" width="21" style="255" customWidth="1"/>
    <col min="10000" max="10000" width="21.25" style="255" customWidth="1"/>
    <col min="10001" max="10001" width="7.25" style="255" customWidth="1"/>
    <col min="10002" max="10002" width="9.5" style="255" customWidth="1"/>
    <col min="10003" max="10240" width="9" style="255"/>
    <col min="10241" max="10241" width="7" style="255" customWidth="1"/>
    <col min="10242" max="10242" width="9.375" style="255" customWidth="1"/>
    <col min="10243" max="10243" width="52.75" style="255" customWidth="1"/>
    <col min="10244" max="10244" width="34.625" style="255" customWidth="1"/>
    <col min="10245" max="10245" width="22.75" style="255" customWidth="1"/>
    <col min="10246" max="10246" width="16.625" style="255" bestFit="1" customWidth="1"/>
    <col min="10247" max="10247" width="18.125" style="255" customWidth="1"/>
    <col min="10248" max="10248" width="21.875" style="255" customWidth="1"/>
    <col min="10249" max="10249" width="21.5" style="255" customWidth="1"/>
    <col min="10250" max="10250" width="41" style="255" customWidth="1"/>
    <col min="10251" max="10254" width="0" style="255" hidden="1" customWidth="1"/>
    <col min="10255" max="10255" width="21" style="255" customWidth="1"/>
    <col min="10256" max="10256" width="21.25" style="255" customWidth="1"/>
    <col min="10257" max="10257" width="7.25" style="255" customWidth="1"/>
    <col min="10258" max="10258" width="9.5" style="255" customWidth="1"/>
    <col min="10259" max="10496" width="9" style="255"/>
    <col min="10497" max="10497" width="7" style="255" customWidth="1"/>
    <col min="10498" max="10498" width="9.375" style="255" customWidth="1"/>
    <col min="10499" max="10499" width="52.75" style="255" customWidth="1"/>
    <col min="10500" max="10500" width="34.625" style="255" customWidth="1"/>
    <col min="10501" max="10501" width="22.75" style="255" customWidth="1"/>
    <col min="10502" max="10502" width="16.625" style="255" bestFit="1" customWidth="1"/>
    <col min="10503" max="10503" width="18.125" style="255" customWidth="1"/>
    <col min="10504" max="10504" width="21.875" style="255" customWidth="1"/>
    <col min="10505" max="10505" width="21.5" style="255" customWidth="1"/>
    <col min="10506" max="10506" width="41" style="255" customWidth="1"/>
    <col min="10507" max="10510" width="0" style="255" hidden="1" customWidth="1"/>
    <col min="10511" max="10511" width="21" style="255" customWidth="1"/>
    <col min="10512" max="10512" width="21.25" style="255" customWidth="1"/>
    <col min="10513" max="10513" width="7.25" style="255" customWidth="1"/>
    <col min="10514" max="10514" width="9.5" style="255" customWidth="1"/>
    <col min="10515" max="10752" width="9" style="255"/>
    <col min="10753" max="10753" width="7" style="255" customWidth="1"/>
    <col min="10754" max="10754" width="9.375" style="255" customWidth="1"/>
    <col min="10755" max="10755" width="52.75" style="255" customWidth="1"/>
    <col min="10756" max="10756" width="34.625" style="255" customWidth="1"/>
    <col min="10757" max="10757" width="22.75" style="255" customWidth="1"/>
    <col min="10758" max="10758" width="16.625" style="255" bestFit="1" customWidth="1"/>
    <col min="10759" max="10759" width="18.125" style="255" customWidth="1"/>
    <col min="10760" max="10760" width="21.875" style="255" customWidth="1"/>
    <col min="10761" max="10761" width="21.5" style="255" customWidth="1"/>
    <col min="10762" max="10762" width="41" style="255" customWidth="1"/>
    <col min="10763" max="10766" width="0" style="255" hidden="1" customWidth="1"/>
    <col min="10767" max="10767" width="21" style="255" customWidth="1"/>
    <col min="10768" max="10768" width="21.25" style="255" customWidth="1"/>
    <col min="10769" max="10769" width="7.25" style="255" customWidth="1"/>
    <col min="10770" max="10770" width="9.5" style="255" customWidth="1"/>
    <col min="10771" max="11008" width="9" style="255"/>
    <col min="11009" max="11009" width="7" style="255" customWidth="1"/>
    <col min="11010" max="11010" width="9.375" style="255" customWidth="1"/>
    <col min="11011" max="11011" width="52.75" style="255" customWidth="1"/>
    <col min="11012" max="11012" width="34.625" style="255" customWidth="1"/>
    <col min="11013" max="11013" width="22.75" style="255" customWidth="1"/>
    <col min="11014" max="11014" width="16.625" style="255" bestFit="1" customWidth="1"/>
    <col min="11015" max="11015" width="18.125" style="255" customWidth="1"/>
    <col min="11016" max="11016" width="21.875" style="255" customWidth="1"/>
    <col min="11017" max="11017" width="21.5" style="255" customWidth="1"/>
    <col min="11018" max="11018" width="41" style="255" customWidth="1"/>
    <col min="11019" max="11022" width="0" style="255" hidden="1" customWidth="1"/>
    <col min="11023" max="11023" width="21" style="255" customWidth="1"/>
    <col min="11024" max="11024" width="21.25" style="255" customWidth="1"/>
    <col min="11025" max="11025" width="7.25" style="255" customWidth="1"/>
    <col min="11026" max="11026" width="9.5" style="255" customWidth="1"/>
    <col min="11027" max="11264" width="9" style="255"/>
    <col min="11265" max="11265" width="7" style="255" customWidth="1"/>
    <col min="11266" max="11266" width="9.375" style="255" customWidth="1"/>
    <col min="11267" max="11267" width="52.75" style="255" customWidth="1"/>
    <col min="11268" max="11268" width="34.625" style="255" customWidth="1"/>
    <col min="11269" max="11269" width="22.75" style="255" customWidth="1"/>
    <col min="11270" max="11270" width="16.625" style="255" bestFit="1" customWidth="1"/>
    <col min="11271" max="11271" width="18.125" style="255" customWidth="1"/>
    <col min="11272" max="11272" width="21.875" style="255" customWidth="1"/>
    <col min="11273" max="11273" width="21.5" style="255" customWidth="1"/>
    <col min="11274" max="11274" width="41" style="255" customWidth="1"/>
    <col min="11275" max="11278" width="0" style="255" hidden="1" customWidth="1"/>
    <col min="11279" max="11279" width="21" style="255" customWidth="1"/>
    <col min="11280" max="11280" width="21.25" style="255" customWidth="1"/>
    <col min="11281" max="11281" width="7.25" style="255" customWidth="1"/>
    <col min="11282" max="11282" width="9.5" style="255" customWidth="1"/>
    <col min="11283" max="11520" width="9" style="255"/>
    <col min="11521" max="11521" width="7" style="255" customWidth="1"/>
    <col min="11522" max="11522" width="9.375" style="255" customWidth="1"/>
    <col min="11523" max="11523" width="52.75" style="255" customWidth="1"/>
    <col min="11524" max="11524" width="34.625" style="255" customWidth="1"/>
    <col min="11525" max="11525" width="22.75" style="255" customWidth="1"/>
    <col min="11526" max="11526" width="16.625" style="255" bestFit="1" customWidth="1"/>
    <col min="11527" max="11527" width="18.125" style="255" customWidth="1"/>
    <col min="11528" max="11528" width="21.875" style="255" customWidth="1"/>
    <col min="11529" max="11529" width="21.5" style="255" customWidth="1"/>
    <col min="11530" max="11530" width="41" style="255" customWidth="1"/>
    <col min="11531" max="11534" width="0" style="255" hidden="1" customWidth="1"/>
    <col min="11535" max="11535" width="21" style="255" customWidth="1"/>
    <col min="11536" max="11536" width="21.25" style="255" customWidth="1"/>
    <col min="11537" max="11537" width="7.25" style="255" customWidth="1"/>
    <col min="11538" max="11538" width="9.5" style="255" customWidth="1"/>
    <col min="11539" max="11776" width="9" style="255"/>
    <col min="11777" max="11777" width="7" style="255" customWidth="1"/>
    <col min="11778" max="11778" width="9.375" style="255" customWidth="1"/>
    <col min="11779" max="11779" width="52.75" style="255" customWidth="1"/>
    <col min="11780" max="11780" width="34.625" style="255" customWidth="1"/>
    <col min="11781" max="11781" width="22.75" style="255" customWidth="1"/>
    <col min="11782" max="11782" width="16.625" style="255" bestFit="1" customWidth="1"/>
    <col min="11783" max="11783" width="18.125" style="255" customWidth="1"/>
    <col min="11784" max="11784" width="21.875" style="255" customWidth="1"/>
    <col min="11785" max="11785" width="21.5" style="255" customWidth="1"/>
    <col min="11786" max="11786" width="41" style="255" customWidth="1"/>
    <col min="11787" max="11790" width="0" style="255" hidden="1" customWidth="1"/>
    <col min="11791" max="11791" width="21" style="255" customWidth="1"/>
    <col min="11792" max="11792" width="21.25" style="255" customWidth="1"/>
    <col min="11793" max="11793" width="7.25" style="255" customWidth="1"/>
    <col min="11794" max="11794" width="9.5" style="255" customWidth="1"/>
    <col min="11795" max="12032" width="9" style="255"/>
    <col min="12033" max="12033" width="7" style="255" customWidth="1"/>
    <col min="12034" max="12034" width="9.375" style="255" customWidth="1"/>
    <col min="12035" max="12035" width="52.75" style="255" customWidth="1"/>
    <col min="12036" max="12036" width="34.625" style="255" customWidth="1"/>
    <col min="12037" max="12037" width="22.75" style="255" customWidth="1"/>
    <col min="12038" max="12038" width="16.625" style="255" bestFit="1" customWidth="1"/>
    <col min="12039" max="12039" width="18.125" style="255" customWidth="1"/>
    <col min="12040" max="12040" width="21.875" style="255" customWidth="1"/>
    <col min="12041" max="12041" width="21.5" style="255" customWidth="1"/>
    <col min="12042" max="12042" width="41" style="255" customWidth="1"/>
    <col min="12043" max="12046" width="0" style="255" hidden="1" customWidth="1"/>
    <col min="12047" max="12047" width="21" style="255" customWidth="1"/>
    <col min="12048" max="12048" width="21.25" style="255" customWidth="1"/>
    <col min="12049" max="12049" width="7.25" style="255" customWidth="1"/>
    <col min="12050" max="12050" width="9.5" style="255" customWidth="1"/>
    <col min="12051" max="12288" width="9" style="255"/>
    <col min="12289" max="12289" width="7" style="255" customWidth="1"/>
    <col min="12290" max="12290" width="9.375" style="255" customWidth="1"/>
    <col min="12291" max="12291" width="52.75" style="255" customWidth="1"/>
    <col min="12292" max="12292" width="34.625" style="255" customWidth="1"/>
    <col min="12293" max="12293" width="22.75" style="255" customWidth="1"/>
    <col min="12294" max="12294" width="16.625" style="255" bestFit="1" customWidth="1"/>
    <col min="12295" max="12295" width="18.125" style="255" customWidth="1"/>
    <col min="12296" max="12296" width="21.875" style="255" customWidth="1"/>
    <col min="12297" max="12297" width="21.5" style="255" customWidth="1"/>
    <col min="12298" max="12298" width="41" style="255" customWidth="1"/>
    <col min="12299" max="12302" width="0" style="255" hidden="1" customWidth="1"/>
    <col min="12303" max="12303" width="21" style="255" customWidth="1"/>
    <col min="12304" max="12304" width="21.25" style="255" customWidth="1"/>
    <col min="12305" max="12305" width="7.25" style="255" customWidth="1"/>
    <col min="12306" max="12306" width="9.5" style="255" customWidth="1"/>
    <col min="12307" max="12544" width="9" style="255"/>
    <col min="12545" max="12545" width="7" style="255" customWidth="1"/>
    <col min="12546" max="12546" width="9.375" style="255" customWidth="1"/>
    <col min="12547" max="12547" width="52.75" style="255" customWidth="1"/>
    <col min="12548" max="12548" width="34.625" style="255" customWidth="1"/>
    <col min="12549" max="12549" width="22.75" style="255" customWidth="1"/>
    <col min="12550" max="12550" width="16.625" style="255" bestFit="1" customWidth="1"/>
    <col min="12551" max="12551" width="18.125" style="255" customWidth="1"/>
    <col min="12552" max="12552" width="21.875" style="255" customWidth="1"/>
    <col min="12553" max="12553" width="21.5" style="255" customWidth="1"/>
    <col min="12554" max="12554" width="41" style="255" customWidth="1"/>
    <col min="12555" max="12558" width="0" style="255" hidden="1" customWidth="1"/>
    <col min="12559" max="12559" width="21" style="255" customWidth="1"/>
    <col min="12560" max="12560" width="21.25" style="255" customWidth="1"/>
    <col min="12561" max="12561" width="7.25" style="255" customWidth="1"/>
    <col min="12562" max="12562" width="9.5" style="255" customWidth="1"/>
    <col min="12563" max="12800" width="9" style="255"/>
    <col min="12801" max="12801" width="7" style="255" customWidth="1"/>
    <col min="12802" max="12802" width="9.375" style="255" customWidth="1"/>
    <col min="12803" max="12803" width="52.75" style="255" customWidth="1"/>
    <col min="12804" max="12804" width="34.625" style="255" customWidth="1"/>
    <col min="12805" max="12805" width="22.75" style="255" customWidth="1"/>
    <col min="12806" max="12806" width="16.625" style="255" bestFit="1" customWidth="1"/>
    <col min="12807" max="12807" width="18.125" style="255" customWidth="1"/>
    <col min="12808" max="12808" width="21.875" style="255" customWidth="1"/>
    <col min="12809" max="12809" width="21.5" style="255" customWidth="1"/>
    <col min="12810" max="12810" width="41" style="255" customWidth="1"/>
    <col min="12811" max="12814" width="0" style="255" hidden="1" customWidth="1"/>
    <col min="12815" max="12815" width="21" style="255" customWidth="1"/>
    <col min="12816" max="12816" width="21.25" style="255" customWidth="1"/>
    <col min="12817" max="12817" width="7.25" style="255" customWidth="1"/>
    <col min="12818" max="12818" width="9.5" style="255" customWidth="1"/>
    <col min="12819" max="13056" width="9" style="255"/>
    <col min="13057" max="13057" width="7" style="255" customWidth="1"/>
    <col min="13058" max="13058" width="9.375" style="255" customWidth="1"/>
    <col min="13059" max="13059" width="52.75" style="255" customWidth="1"/>
    <col min="13060" max="13060" width="34.625" style="255" customWidth="1"/>
    <col min="13061" max="13061" width="22.75" style="255" customWidth="1"/>
    <col min="13062" max="13062" width="16.625" style="255" bestFit="1" customWidth="1"/>
    <col min="13063" max="13063" width="18.125" style="255" customWidth="1"/>
    <col min="13064" max="13064" width="21.875" style="255" customWidth="1"/>
    <col min="13065" max="13065" width="21.5" style="255" customWidth="1"/>
    <col min="13066" max="13066" width="41" style="255" customWidth="1"/>
    <col min="13067" max="13070" width="0" style="255" hidden="1" customWidth="1"/>
    <col min="13071" max="13071" width="21" style="255" customWidth="1"/>
    <col min="13072" max="13072" width="21.25" style="255" customWidth="1"/>
    <col min="13073" max="13073" width="7.25" style="255" customWidth="1"/>
    <col min="13074" max="13074" width="9.5" style="255" customWidth="1"/>
    <col min="13075" max="13312" width="9" style="255"/>
    <col min="13313" max="13313" width="7" style="255" customWidth="1"/>
    <col min="13314" max="13314" width="9.375" style="255" customWidth="1"/>
    <col min="13315" max="13315" width="52.75" style="255" customWidth="1"/>
    <col min="13316" max="13316" width="34.625" style="255" customWidth="1"/>
    <col min="13317" max="13317" width="22.75" style="255" customWidth="1"/>
    <col min="13318" max="13318" width="16.625" style="255" bestFit="1" customWidth="1"/>
    <col min="13319" max="13319" width="18.125" style="255" customWidth="1"/>
    <col min="13320" max="13320" width="21.875" style="255" customWidth="1"/>
    <col min="13321" max="13321" width="21.5" style="255" customWidth="1"/>
    <col min="13322" max="13322" width="41" style="255" customWidth="1"/>
    <col min="13323" max="13326" width="0" style="255" hidden="1" customWidth="1"/>
    <col min="13327" max="13327" width="21" style="255" customWidth="1"/>
    <col min="13328" max="13328" width="21.25" style="255" customWidth="1"/>
    <col min="13329" max="13329" width="7.25" style="255" customWidth="1"/>
    <col min="13330" max="13330" width="9.5" style="255" customWidth="1"/>
    <col min="13331" max="13568" width="9" style="255"/>
    <col min="13569" max="13569" width="7" style="255" customWidth="1"/>
    <col min="13570" max="13570" width="9.375" style="255" customWidth="1"/>
    <col min="13571" max="13571" width="52.75" style="255" customWidth="1"/>
    <col min="13572" max="13572" width="34.625" style="255" customWidth="1"/>
    <col min="13573" max="13573" width="22.75" style="255" customWidth="1"/>
    <col min="13574" max="13574" width="16.625" style="255" bestFit="1" customWidth="1"/>
    <col min="13575" max="13575" width="18.125" style="255" customWidth="1"/>
    <col min="13576" max="13576" width="21.875" style="255" customWidth="1"/>
    <col min="13577" max="13577" width="21.5" style="255" customWidth="1"/>
    <col min="13578" max="13578" width="41" style="255" customWidth="1"/>
    <col min="13579" max="13582" width="0" style="255" hidden="1" customWidth="1"/>
    <col min="13583" max="13583" width="21" style="255" customWidth="1"/>
    <col min="13584" max="13584" width="21.25" style="255" customWidth="1"/>
    <col min="13585" max="13585" width="7.25" style="255" customWidth="1"/>
    <col min="13586" max="13586" width="9.5" style="255" customWidth="1"/>
    <col min="13587" max="13824" width="9" style="255"/>
    <col min="13825" max="13825" width="7" style="255" customWidth="1"/>
    <col min="13826" max="13826" width="9.375" style="255" customWidth="1"/>
    <col min="13827" max="13827" width="52.75" style="255" customWidth="1"/>
    <col min="13828" max="13828" width="34.625" style="255" customWidth="1"/>
    <col min="13829" max="13829" width="22.75" style="255" customWidth="1"/>
    <col min="13830" max="13830" width="16.625" style="255" bestFit="1" customWidth="1"/>
    <col min="13831" max="13831" width="18.125" style="255" customWidth="1"/>
    <col min="13832" max="13832" width="21.875" style="255" customWidth="1"/>
    <col min="13833" max="13833" width="21.5" style="255" customWidth="1"/>
    <col min="13834" max="13834" width="41" style="255" customWidth="1"/>
    <col min="13835" max="13838" width="0" style="255" hidden="1" customWidth="1"/>
    <col min="13839" max="13839" width="21" style="255" customWidth="1"/>
    <col min="13840" max="13840" width="21.25" style="255" customWidth="1"/>
    <col min="13841" max="13841" width="7.25" style="255" customWidth="1"/>
    <col min="13842" max="13842" width="9.5" style="255" customWidth="1"/>
    <col min="13843" max="14080" width="9" style="255"/>
    <col min="14081" max="14081" width="7" style="255" customWidth="1"/>
    <col min="14082" max="14082" width="9.375" style="255" customWidth="1"/>
    <col min="14083" max="14083" width="52.75" style="255" customWidth="1"/>
    <col min="14084" max="14084" width="34.625" style="255" customWidth="1"/>
    <col min="14085" max="14085" width="22.75" style="255" customWidth="1"/>
    <col min="14086" max="14086" width="16.625" style="255" bestFit="1" customWidth="1"/>
    <col min="14087" max="14087" width="18.125" style="255" customWidth="1"/>
    <col min="14088" max="14088" width="21.875" style="255" customWidth="1"/>
    <col min="14089" max="14089" width="21.5" style="255" customWidth="1"/>
    <col min="14090" max="14090" width="41" style="255" customWidth="1"/>
    <col min="14091" max="14094" width="0" style="255" hidden="1" customWidth="1"/>
    <col min="14095" max="14095" width="21" style="255" customWidth="1"/>
    <col min="14096" max="14096" width="21.25" style="255" customWidth="1"/>
    <col min="14097" max="14097" width="7.25" style="255" customWidth="1"/>
    <col min="14098" max="14098" width="9.5" style="255" customWidth="1"/>
    <col min="14099" max="14336" width="9" style="255"/>
    <col min="14337" max="14337" width="7" style="255" customWidth="1"/>
    <col min="14338" max="14338" width="9.375" style="255" customWidth="1"/>
    <col min="14339" max="14339" width="52.75" style="255" customWidth="1"/>
    <col min="14340" max="14340" width="34.625" style="255" customWidth="1"/>
    <col min="14341" max="14341" width="22.75" style="255" customWidth="1"/>
    <col min="14342" max="14342" width="16.625" style="255" bestFit="1" customWidth="1"/>
    <col min="14343" max="14343" width="18.125" style="255" customWidth="1"/>
    <col min="14344" max="14344" width="21.875" style="255" customWidth="1"/>
    <col min="14345" max="14345" width="21.5" style="255" customWidth="1"/>
    <col min="14346" max="14346" width="41" style="255" customWidth="1"/>
    <col min="14347" max="14350" width="0" style="255" hidden="1" customWidth="1"/>
    <col min="14351" max="14351" width="21" style="255" customWidth="1"/>
    <col min="14352" max="14352" width="21.25" style="255" customWidth="1"/>
    <col min="14353" max="14353" width="7.25" style="255" customWidth="1"/>
    <col min="14354" max="14354" width="9.5" style="255" customWidth="1"/>
    <col min="14355" max="14592" width="9" style="255"/>
    <col min="14593" max="14593" width="7" style="255" customWidth="1"/>
    <col min="14594" max="14594" width="9.375" style="255" customWidth="1"/>
    <col min="14595" max="14595" width="52.75" style="255" customWidth="1"/>
    <col min="14596" max="14596" width="34.625" style="255" customWidth="1"/>
    <col min="14597" max="14597" width="22.75" style="255" customWidth="1"/>
    <col min="14598" max="14598" width="16.625" style="255" bestFit="1" customWidth="1"/>
    <col min="14599" max="14599" width="18.125" style="255" customWidth="1"/>
    <col min="14600" max="14600" width="21.875" style="255" customWidth="1"/>
    <col min="14601" max="14601" width="21.5" style="255" customWidth="1"/>
    <col min="14602" max="14602" width="41" style="255" customWidth="1"/>
    <col min="14603" max="14606" width="0" style="255" hidden="1" customWidth="1"/>
    <col min="14607" max="14607" width="21" style="255" customWidth="1"/>
    <col min="14608" max="14608" width="21.25" style="255" customWidth="1"/>
    <col min="14609" max="14609" width="7.25" style="255" customWidth="1"/>
    <col min="14610" max="14610" width="9.5" style="255" customWidth="1"/>
    <col min="14611" max="14848" width="9" style="255"/>
    <col min="14849" max="14849" width="7" style="255" customWidth="1"/>
    <col min="14850" max="14850" width="9.375" style="255" customWidth="1"/>
    <col min="14851" max="14851" width="52.75" style="255" customWidth="1"/>
    <col min="14852" max="14852" width="34.625" style="255" customWidth="1"/>
    <col min="14853" max="14853" width="22.75" style="255" customWidth="1"/>
    <col min="14854" max="14854" width="16.625" style="255" bestFit="1" customWidth="1"/>
    <col min="14855" max="14855" width="18.125" style="255" customWidth="1"/>
    <col min="14856" max="14856" width="21.875" style="255" customWidth="1"/>
    <col min="14857" max="14857" width="21.5" style="255" customWidth="1"/>
    <col min="14858" max="14858" width="41" style="255" customWidth="1"/>
    <col min="14859" max="14862" width="0" style="255" hidden="1" customWidth="1"/>
    <col min="14863" max="14863" width="21" style="255" customWidth="1"/>
    <col min="14864" max="14864" width="21.25" style="255" customWidth="1"/>
    <col min="14865" max="14865" width="7.25" style="255" customWidth="1"/>
    <col min="14866" max="14866" width="9.5" style="255" customWidth="1"/>
    <col min="14867" max="15104" width="9" style="255"/>
    <col min="15105" max="15105" width="7" style="255" customWidth="1"/>
    <col min="15106" max="15106" width="9.375" style="255" customWidth="1"/>
    <col min="15107" max="15107" width="52.75" style="255" customWidth="1"/>
    <col min="15108" max="15108" width="34.625" style="255" customWidth="1"/>
    <col min="15109" max="15109" width="22.75" style="255" customWidth="1"/>
    <col min="15110" max="15110" width="16.625" style="255" bestFit="1" customWidth="1"/>
    <col min="15111" max="15111" width="18.125" style="255" customWidth="1"/>
    <col min="15112" max="15112" width="21.875" style="255" customWidth="1"/>
    <col min="15113" max="15113" width="21.5" style="255" customWidth="1"/>
    <col min="15114" max="15114" width="41" style="255" customWidth="1"/>
    <col min="15115" max="15118" width="0" style="255" hidden="1" customWidth="1"/>
    <col min="15119" max="15119" width="21" style="255" customWidth="1"/>
    <col min="15120" max="15120" width="21.25" style="255" customWidth="1"/>
    <col min="15121" max="15121" width="7.25" style="255" customWidth="1"/>
    <col min="15122" max="15122" width="9.5" style="255" customWidth="1"/>
    <col min="15123" max="15360" width="9" style="255"/>
    <col min="15361" max="15361" width="7" style="255" customWidth="1"/>
    <col min="15362" max="15362" width="9.375" style="255" customWidth="1"/>
    <col min="15363" max="15363" width="52.75" style="255" customWidth="1"/>
    <col min="15364" max="15364" width="34.625" style="255" customWidth="1"/>
    <col min="15365" max="15365" width="22.75" style="255" customWidth="1"/>
    <col min="15366" max="15366" width="16.625" style="255" bestFit="1" customWidth="1"/>
    <col min="15367" max="15367" width="18.125" style="255" customWidth="1"/>
    <col min="15368" max="15368" width="21.875" style="255" customWidth="1"/>
    <col min="15369" max="15369" width="21.5" style="255" customWidth="1"/>
    <col min="15370" max="15370" width="41" style="255" customWidth="1"/>
    <col min="15371" max="15374" width="0" style="255" hidden="1" customWidth="1"/>
    <col min="15375" max="15375" width="21" style="255" customWidth="1"/>
    <col min="15376" max="15376" width="21.25" style="255" customWidth="1"/>
    <col min="15377" max="15377" width="7.25" style="255" customWidth="1"/>
    <col min="15378" max="15378" width="9.5" style="255" customWidth="1"/>
    <col min="15379" max="15616" width="9" style="255"/>
    <col min="15617" max="15617" width="7" style="255" customWidth="1"/>
    <col min="15618" max="15618" width="9.375" style="255" customWidth="1"/>
    <col min="15619" max="15619" width="52.75" style="255" customWidth="1"/>
    <col min="15620" max="15620" width="34.625" style="255" customWidth="1"/>
    <col min="15621" max="15621" width="22.75" style="255" customWidth="1"/>
    <col min="15622" max="15622" width="16.625" style="255" bestFit="1" customWidth="1"/>
    <col min="15623" max="15623" width="18.125" style="255" customWidth="1"/>
    <col min="15624" max="15624" width="21.875" style="255" customWidth="1"/>
    <col min="15625" max="15625" width="21.5" style="255" customWidth="1"/>
    <col min="15626" max="15626" width="41" style="255" customWidth="1"/>
    <col min="15627" max="15630" width="0" style="255" hidden="1" customWidth="1"/>
    <col min="15631" max="15631" width="21" style="255" customWidth="1"/>
    <col min="15632" max="15632" width="21.25" style="255" customWidth="1"/>
    <col min="15633" max="15633" width="7.25" style="255" customWidth="1"/>
    <col min="15634" max="15634" width="9.5" style="255" customWidth="1"/>
    <col min="15635" max="15872" width="9" style="255"/>
    <col min="15873" max="15873" width="7" style="255" customWidth="1"/>
    <col min="15874" max="15874" width="9.375" style="255" customWidth="1"/>
    <col min="15875" max="15875" width="52.75" style="255" customWidth="1"/>
    <col min="15876" max="15876" width="34.625" style="255" customWidth="1"/>
    <col min="15877" max="15877" width="22.75" style="255" customWidth="1"/>
    <col min="15878" max="15878" width="16.625" style="255" bestFit="1" customWidth="1"/>
    <col min="15879" max="15879" width="18.125" style="255" customWidth="1"/>
    <col min="15880" max="15880" width="21.875" style="255" customWidth="1"/>
    <col min="15881" max="15881" width="21.5" style="255" customWidth="1"/>
    <col min="15882" max="15882" width="41" style="255" customWidth="1"/>
    <col min="15883" max="15886" width="0" style="255" hidden="1" customWidth="1"/>
    <col min="15887" max="15887" width="21" style="255" customWidth="1"/>
    <col min="15888" max="15888" width="21.25" style="255" customWidth="1"/>
    <col min="15889" max="15889" width="7.25" style="255" customWidth="1"/>
    <col min="15890" max="15890" width="9.5" style="255" customWidth="1"/>
    <col min="15891" max="16128" width="9" style="255"/>
    <col min="16129" max="16129" width="7" style="255" customWidth="1"/>
    <col min="16130" max="16130" width="9.375" style="255" customWidth="1"/>
    <col min="16131" max="16131" width="52.75" style="255" customWidth="1"/>
    <col min="16132" max="16132" width="34.625" style="255" customWidth="1"/>
    <col min="16133" max="16133" width="22.75" style="255" customWidth="1"/>
    <col min="16134" max="16134" width="16.625" style="255" bestFit="1" customWidth="1"/>
    <col min="16135" max="16135" width="18.125" style="255" customWidth="1"/>
    <col min="16136" max="16136" width="21.875" style="255" customWidth="1"/>
    <col min="16137" max="16137" width="21.5" style="255" customWidth="1"/>
    <col min="16138" max="16138" width="41" style="255" customWidth="1"/>
    <col min="16139" max="16142" width="0" style="255" hidden="1" customWidth="1"/>
    <col min="16143" max="16143" width="21" style="255" customWidth="1"/>
    <col min="16144" max="16144" width="21.25" style="255" customWidth="1"/>
    <col min="16145" max="16145" width="7.25" style="255" customWidth="1"/>
    <col min="16146" max="16146" width="9.5" style="255" customWidth="1"/>
    <col min="16147" max="16384" width="9" style="255"/>
  </cols>
  <sheetData>
    <row r="1" spans="1:18" ht="24" customHeight="1">
      <c r="B1" s="256" t="s">
        <v>752</v>
      </c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7"/>
      <c r="Q1" s="257"/>
    </row>
    <row r="2" spans="1:18" ht="29.25" customHeight="1" thickBot="1"/>
    <row r="3" spans="1:18" ht="23.25" customHeight="1">
      <c r="A3" s="261" t="s">
        <v>753</v>
      </c>
      <c r="B3" s="262" t="s">
        <v>754</v>
      </c>
      <c r="C3" s="263" t="s">
        <v>2</v>
      </c>
      <c r="D3" s="264" t="s">
        <v>4</v>
      </c>
      <c r="E3" s="265"/>
      <c r="F3" s="266" t="s">
        <v>755</v>
      </c>
      <c r="G3" s="267" t="s">
        <v>6</v>
      </c>
      <c r="H3" s="267" t="s">
        <v>5</v>
      </c>
      <c r="I3" s="267" t="s">
        <v>8</v>
      </c>
      <c r="J3" s="267" t="s">
        <v>10</v>
      </c>
      <c r="K3" s="268" t="s">
        <v>13</v>
      </c>
      <c r="L3" s="269"/>
      <c r="M3" s="269"/>
      <c r="N3" s="269"/>
      <c r="O3" s="269"/>
      <c r="P3" s="270"/>
      <c r="Q3" s="271" t="s">
        <v>14</v>
      </c>
      <c r="R3" s="272"/>
    </row>
    <row r="4" spans="1:18" ht="70.5" customHeight="1">
      <c r="A4" s="273"/>
      <c r="B4" s="274"/>
      <c r="C4" s="275"/>
      <c r="D4" s="276"/>
      <c r="E4" s="277" t="s">
        <v>756</v>
      </c>
      <c r="F4" s="278"/>
      <c r="G4" s="279"/>
      <c r="H4" s="279"/>
      <c r="I4" s="279"/>
      <c r="J4" s="279"/>
      <c r="K4" s="26" t="s">
        <v>16</v>
      </c>
      <c r="L4" s="26" t="s">
        <v>757</v>
      </c>
      <c r="M4" s="26" t="s">
        <v>758</v>
      </c>
      <c r="N4" s="26" t="s">
        <v>759</v>
      </c>
      <c r="O4" s="280" t="s">
        <v>22</v>
      </c>
      <c r="P4" s="280" t="s">
        <v>760</v>
      </c>
      <c r="Q4" s="281" t="s">
        <v>23</v>
      </c>
      <c r="R4" s="282"/>
    </row>
    <row r="5" spans="1:18" ht="15.75" customHeight="1">
      <c r="A5" s="283" t="s">
        <v>761</v>
      </c>
      <c r="B5" s="284"/>
      <c r="C5" s="284"/>
      <c r="D5" s="284"/>
      <c r="E5" s="284"/>
      <c r="F5" s="285"/>
      <c r="G5" s="17"/>
      <c r="H5" s="286"/>
      <c r="I5" s="287"/>
      <c r="J5" s="288"/>
      <c r="K5" s="17"/>
      <c r="L5" s="17"/>
      <c r="M5" s="17"/>
      <c r="N5" s="17"/>
      <c r="O5" s="289"/>
      <c r="P5" s="289"/>
      <c r="Q5" s="29"/>
      <c r="R5" s="290"/>
    </row>
    <row r="6" spans="1:18" ht="36" customHeight="1">
      <c r="A6" s="291">
        <f>A1+1</f>
        <v>1</v>
      </c>
      <c r="B6" s="291">
        <v>2024</v>
      </c>
      <c r="C6" s="292" t="s">
        <v>762</v>
      </c>
      <c r="D6" s="293" t="s">
        <v>763</v>
      </c>
      <c r="E6" s="293">
        <v>45693832</v>
      </c>
      <c r="F6" s="294">
        <v>5880890000</v>
      </c>
      <c r="G6" s="17" t="s">
        <v>764</v>
      </c>
      <c r="H6" s="294">
        <v>5880890000</v>
      </c>
      <c r="I6" s="294">
        <v>5579000000</v>
      </c>
      <c r="J6" s="295" t="s">
        <v>765</v>
      </c>
      <c r="K6" s="17" t="s">
        <v>766</v>
      </c>
      <c r="L6" s="17" t="s">
        <v>766</v>
      </c>
      <c r="M6" s="17" t="s">
        <v>766</v>
      </c>
      <c r="N6" s="17" t="s">
        <v>450</v>
      </c>
      <c r="O6" s="289" t="s">
        <v>35</v>
      </c>
      <c r="P6" s="296" t="s">
        <v>767</v>
      </c>
      <c r="Q6" s="52">
        <v>1</v>
      </c>
      <c r="R6" s="297" t="s">
        <v>768</v>
      </c>
    </row>
    <row r="7" spans="1:18" ht="55.5" customHeight="1">
      <c r="A7" s="291">
        <f>A6+1</f>
        <v>2</v>
      </c>
      <c r="B7" s="291">
        <v>2024</v>
      </c>
      <c r="C7" s="292" t="s">
        <v>769</v>
      </c>
      <c r="D7" s="293" t="s">
        <v>770</v>
      </c>
      <c r="E7" s="293">
        <v>45693833</v>
      </c>
      <c r="F7" s="294">
        <v>37147460000</v>
      </c>
      <c r="G7" s="17" t="s">
        <v>764</v>
      </c>
      <c r="H7" s="294">
        <v>37147460000</v>
      </c>
      <c r="I7" s="294">
        <v>29683336000</v>
      </c>
      <c r="J7" s="295" t="s">
        <v>771</v>
      </c>
      <c r="K7" s="17" t="s">
        <v>415</v>
      </c>
      <c r="L7" s="298" t="s">
        <v>415</v>
      </c>
      <c r="M7" s="298" t="s">
        <v>415</v>
      </c>
      <c r="N7" s="298" t="s">
        <v>419</v>
      </c>
      <c r="O7" s="289" t="s">
        <v>35</v>
      </c>
      <c r="P7" s="299" t="s">
        <v>772</v>
      </c>
      <c r="Q7" s="52">
        <v>1</v>
      </c>
      <c r="R7" s="297" t="s">
        <v>768</v>
      </c>
    </row>
    <row r="8" spans="1:18" ht="48" customHeight="1">
      <c r="A8" s="291">
        <f>A7+1</f>
        <v>3</v>
      </c>
      <c r="B8" s="291">
        <v>2024</v>
      </c>
      <c r="C8" s="292" t="s">
        <v>773</v>
      </c>
      <c r="D8" s="293" t="s">
        <v>770</v>
      </c>
      <c r="E8" s="293">
        <v>45902199</v>
      </c>
      <c r="F8" s="294">
        <v>325000000</v>
      </c>
      <c r="G8" s="17" t="s">
        <v>774</v>
      </c>
      <c r="H8" s="294">
        <v>325000000</v>
      </c>
      <c r="I8" s="294">
        <v>283804800</v>
      </c>
      <c r="J8" s="295" t="s">
        <v>775</v>
      </c>
      <c r="K8" s="17" t="s">
        <v>415</v>
      </c>
      <c r="L8" s="100" t="s">
        <v>415</v>
      </c>
      <c r="M8" s="100" t="s">
        <v>415</v>
      </c>
      <c r="N8" s="100" t="s">
        <v>419</v>
      </c>
      <c r="O8" s="289" t="s">
        <v>35</v>
      </c>
      <c r="P8" s="299" t="s">
        <v>776</v>
      </c>
      <c r="Q8" s="52">
        <v>1</v>
      </c>
      <c r="R8" s="297" t="s">
        <v>768</v>
      </c>
    </row>
    <row r="9" spans="1:18" ht="31.5">
      <c r="A9" s="291">
        <f>A8+1</f>
        <v>4</v>
      </c>
      <c r="B9" s="291">
        <v>2024</v>
      </c>
      <c r="C9" s="292" t="s">
        <v>777</v>
      </c>
      <c r="D9" s="293" t="s">
        <v>770</v>
      </c>
      <c r="E9" s="293">
        <v>47944551</v>
      </c>
      <c r="F9" s="294">
        <v>15290000000</v>
      </c>
      <c r="G9" s="17" t="s">
        <v>764</v>
      </c>
      <c r="H9" s="294">
        <v>15290000000</v>
      </c>
      <c r="I9" s="294">
        <v>12231830553</v>
      </c>
      <c r="J9" s="295" t="s">
        <v>778</v>
      </c>
      <c r="K9" s="17" t="s">
        <v>442</v>
      </c>
      <c r="L9" s="100" t="s">
        <v>442</v>
      </c>
      <c r="M9" s="100" t="s">
        <v>442</v>
      </c>
      <c r="N9" s="100" t="s">
        <v>466</v>
      </c>
      <c r="O9" s="289" t="s">
        <v>35</v>
      </c>
      <c r="P9" s="299" t="s">
        <v>779</v>
      </c>
      <c r="Q9" s="52">
        <v>1</v>
      </c>
      <c r="R9" s="297" t="s">
        <v>768</v>
      </c>
    </row>
    <row r="10" spans="1:18" ht="31.5">
      <c r="A10" s="291">
        <f>A9+1</f>
        <v>5</v>
      </c>
      <c r="B10" s="291">
        <v>2024</v>
      </c>
      <c r="C10" s="292" t="s">
        <v>780</v>
      </c>
      <c r="D10" s="300" t="s">
        <v>781</v>
      </c>
      <c r="E10" s="52">
        <v>49798573</v>
      </c>
      <c r="F10" s="294">
        <v>7125000000</v>
      </c>
      <c r="G10" s="17" t="s">
        <v>764</v>
      </c>
      <c r="H10" s="301">
        <v>7125000000</v>
      </c>
      <c r="I10" s="294">
        <v>5698690000</v>
      </c>
      <c r="J10" s="295" t="s">
        <v>782</v>
      </c>
      <c r="K10" s="302" t="s">
        <v>445</v>
      </c>
      <c r="L10" s="298" t="s">
        <v>476</v>
      </c>
      <c r="M10" s="298" t="s">
        <v>476</v>
      </c>
      <c r="N10" s="298" t="s">
        <v>783</v>
      </c>
      <c r="O10" s="289" t="s">
        <v>35</v>
      </c>
      <c r="P10" s="299" t="s">
        <v>784</v>
      </c>
      <c r="Q10" s="52">
        <v>1</v>
      </c>
      <c r="R10" s="297" t="s">
        <v>768</v>
      </c>
    </row>
    <row r="11" spans="1:18" ht="31.5">
      <c r="A11" s="291">
        <f>A10+1</f>
        <v>6</v>
      </c>
      <c r="B11" s="291">
        <v>2024</v>
      </c>
      <c r="C11" s="292" t="s">
        <v>785</v>
      </c>
      <c r="D11" s="303" t="s">
        <v>781</v>
      </c>
      <c r="E11" s="52">
        <v>51449460</v>
      </c>
      <c r="F11" s="294">
        <v>1550413000</v>
      </c>
      <c r="G11" s="17" t="s">
        <v>764</v>
      </c>
      <c r="H11" s="294">
        <v>1550413000</v>
      </c>
      <c r="I11" s="294">
        <v>1515522541</v>
      </c>
      <c r="J11" s="295" t="s">
        <v>786</v>
      </c>
      <c r="K11" s="302" t="s">
        <v>450</v>
      </c>
      <c r="L11" s="302" t="s">
        <v>450</v>
      </c>
      <c r="M11" s="302" t="s">
        <v>450</v>
      </c>
      <c r="N11" s="298" t="s">
        <v>466</v>
      </c>
      <c r="O11" s="289" t="s">
        <v>35</v>
      </c>
      <c r="P11" s="299" t="s">
        <v>787</v>
      </c>
      <c r="Q11" s="52">
        <v>1</v>
      </c>
      <c r="R11" s="297" t="s">
        <v>768</v>
      </c>
    </row>
    <row r="12" spans="1:18" ht="17.25" customHeight="1">
      <c r="A12" s="304" t="s">
        <v>788</v>
      </c>
      <c r="B12" s="305"/>
      <c r="C12" s="305"/>
      <c r="D12" s="305"/>
      <c r="E12" s="305"/>
      <c r="F12" s="274"/>
      <c r="G12" s="17"/>
      <c r="H12" s="301"/>
      <c r="I12" s="294"/>
      <c r="J12" s="295"/>
      <c r="K12" s="302"/>
      <c r="L12" s="298"/>
      <c r="M12" s="298"/>
      <c r="N12" s="298"/>
      <c r="O12" s="289"/>
      <c r="P12" s="299"/>
      <c r="Q12" s="52"/>
      <c r="R12" s="297"/>
    </row>
    <row r="13" spans="1:18" ht="31.5">
      <c r="A13" s="291">
        <f>A11+1</f>
        <v>7</v>
      </c>
      <c r="B13" s="291">
        <v>2024</v>
      </c>
      <c r="C13" s="292" t="s">
        <v>789</v>
      </c>
      <c r="D13" s="303" t="s">
        <v>790</v>
      </c>
      <c r="E13" s="52">
        <v>51449469</v>
      </c>
      <c r="F13" s="294">
        <v>482793100</v>
      </c>
      <c r="G13" s="17" t="s">
        <v>764</v>
      </c>
      <c r="H13" s="294">
        <v>482793100</v>
      </c>
      <c r="I13" s="294">
        <v>463210400</v>
      </c>
      <c r="J13" s="306" t="s">
        <v>791</v>
      </c>
      <c r="K13" s="302" t="s">
        <v>476</v>
      </c>
      <c r="L13" s="302" t="s">
        <v>476</v>
      </c>
      <c r="M13" s="302" t="s">
        <v>476</v>
      </c>
      <c r="N13" s="298" t="s">
        <v>455</v>
      </c>
      <c r="O13" s="289" t="s">
        <v>35</v>
      </c>
      <c r="P13" s="299" t="s">
        <v>792</v>
      </c>
      <c r="Q13" s="52">
        <v>1</v>
      </c>
      <c r="R13" s="297" t="s">
        <v>768</v>
      </c>
    </row>
    <row r="14" spans="1:18" ht="30.75" customHeight="1">
      <c r="A14" s="291">
        <f>A13+1</f>
        <v>8</v>
      </c>
      <c r="B14" s="291">
        <v>2024</v>
      </c>
      <c r="C14" s="292" t="s">
        <v>793</v>
      </c>
      <c r="D14" s="303" t="s">
        <v>794</v>
      </c>
      <c r="E14" s="303">
        <v>52134243</v>
      </c>
      <c r="F14" s="294">
        <v>2537046000</v>
      </c>
      <c r="G14" s="17" t="s">
        <v>764</v>
      </c>
      <c r="H14" s="294">
        <v>2537046000</v>
      </c>
      <c r="I14" s="294">
        <v>2463717030</v>
      </c>
      <c r="J14" s="295" t="s">
        <v>795</v>
      </c>
      <c r="K14" s="302" t="s">
        <v>450</v>
      </c>
      <c r="L14" s="298" t="s">
        <v>450</v>
      </c>
      <c r="M14" s="298" t="s">
        <v>450</v>
      </c>
      <c r="N14" s="298" t="s">
        <v>783</v>
      </c>
      <c r="O14" s="289" t="s">
        <v>35</v>
      </c>
      <c r="P14" s="299" t="s">
        <v>796</v>
      </c>
      <c r="Q14" s="52">
        <v>1</v>
      </c>
      <c r="R14" s="297" t="s">
        <v>768</v>
      </c>
    </row>
    <row r="15" spans="1:18" ht="38.25" customHeight="1">
      <c r="A15" s="291">
        <f>A14+1</f>
        <v>9</v>
      </c>
      <c r="B15" s="17">
        <v>2024</v>
      </c>
      <c r="C15" s="292" t="s">
        <v>797</v>
      </c>
      <c r="D15" s="303" t="s">
        <v>770</v>
      </c>
      <c r="E15" s="303">
        <v>52134240</v>
      </c>
      <c r="F15" s="294">
        <v>1850000000</v>
      </c>
      <c r="G15" s="17" t="s">
        <v>764</v>
      </c>
      <c r="H15" s="294">
        <v>1850000000</v>
      </c>
      <c r="I15" s="294">
        <v>1831500000</v>
      </c>
      <c r="J15" s="295" t="s">
        <v>798</v>
      </c>
      <c r="K15" s="302" t="s">
        <v>455</v>
      </c>
      <c r="L15" s="298" t="s">
        <v>455</v>
      </c>
      <c r="M15" s="298" t="s">
        <v>455</v>
      </c>
      <c r="N15" s="298" t="s">
        <v>783</v>
      </c>
      <c r="O15" s="289" t="s">
        <v>35</v>
      </c>
      <c r="P15" s="299" t="s">
        <v>799</v>
      </c>
      <c r="Q15" s="52">
        <v>1</v>
      </c>
      <c r="R15" s="297" t="s">
        <v>768</v>
      </c>
    </row>
    <row r="16" spans="1:18" ht="38.25" customHeight="1">
      <c r="A16" s="291">
        <f>A15+1</f>
        <v>10</v>
      </c>
      <c r="B16" s="17">
        <v>2024</v>
      </c>
      <c r="C16" s="292" t="s">
        <v>800</v>
      </c>
      <c r="D16" s="303" t="s">
        <v>234</v>
      </c>
      <c r="E16" s="303">
        <v>51449482</v>
      </c>
      <c r="F16" s="294">
        <v>6500000</v>
      </c>
      <c r="G16" s="17" t="s">
        <v>764</v>
      </c>
      <c r="H16" s="294">
        <v>6500000</v>
      </c>
      <c r="I16" s="294">
        <v>6112000</v>
      </c>
      <c r="J16" s="295" t="s">
        <v>801</v>
      </c>
      <c r="K16" s="302" t="s">
        <v>802</v>
      </c>
      <c r="L16" s="298" t="s">
        <v>802</v>
      </c>
      <c r="M16" s="298" t="s">
        <v>802</v>
      </c>
      <c r="N16" s="298" t="s">
        <v>783</v>
      </c>
      <c r="O16" s="289" t="s">
        <v>35</v>
      </c>
      <c r="P16" s="299" t="s">
        <v>803</v>
      </c>
      <c r="Q16" s="52">
        <v>1</v>
      </c>
      <c r="R16" s="47" t="s">
        <v>768</v>
      </c>
    </row>
    <row r="17" spans="1:18" ht="38.25" customHeight="1">
      <c r="A17" s="291">
        <f>A16+1</f>
        <v>11</v>
      </c>
      <c r="B17" s="17">
        <v>2024</v>
      </c>
      <c r="C17" s="292" t="s">
        <v>804</v>
      </c>
      <c r="D17" s="303" t="s">
        <v>234</v>
      </c>
      <c r="E17" s="303">
        <v>53030716</v>
      </c>
      <c r="F17" s="294">
        <v>600000000</v>
      </c>
      <c r="G17" s="17" t="s">
        <v>764</v>
      </c>
      <c r="H17" s="294">
        <v>600000000</v>
      </c>
      <c r="I17" s="294">
        <v>543588552</v>
      </c>
      <c r="J17" s="295" t="s">
        <v>805</v>
      </c>
      <c r="K17" s="302" t="s">
        <v>802</v>
      </c>
      <c r="L17" s="298" t="s">
        <v>802</v>
      </c>
      <c r="M17" s="298" t="s">
        <v>802</v>
      </c>
      <c r="N17" s="298" t="s">
        <v>783</v>
      </c>
      <c r="O17" s="289" t="s">
        <v>35</v>
      </c>
      <c r="P17" s="307" t="s">
        <v>796</v>
      </c>
      <c r="Q17" s="52">
        <v>1</v>
      </c>
      <c r="R17" s="17" t="s">
        <v>768</v>
      </c>
    </row>
    <row r="18" spans="1:18" ht="24.75" customHeight="1">
      <c r="A18" s="283" t="s">
        <v>806</v>
      </c>
      <c r="B18" s="284"/>
      <c r="C18" s="284"/>
      <c r="D18" s="284"/>
      <c r="E18" s="284"/>
      <c r="F18" s="285"/>
      <c r="G18" s="17"/>
      <c r="H18" s="294"/>
      <c r="I18" s="308"/>
      <c r="J18" s="295"/>
      <c r="K18" s="302"/>
      <c r="L18" s="298"/>
      <c r="M18" s="298"/>
      <c r="N18" s="298"/>
      <c r="O18" s="289"/>
      <c r="P18" s="299"/>
      <c r="Q18" s="52"/>
      <c r="R18" s="297"/>
    </row>
    <row r="19" spans="1:18" ht="37.5">
      <c r="A19" s="291">
        <v>12</v>
      </c>
      <c r="B19" s="291">
        <v>2024</v>
      </c>
      <c r="C19" s="292" t="s">
        <v>807</v>
      </c>
      <c r="D19" s="293" t="s">
        <v>781</v>
      </c>
      <c r="E19" s="293">
        <v>49798574</v>
      </c>
      <c r="F19" s="294">
        <v>90000000</v>
      </c>
      <c r="G19" s="17" t="s">
        <v>774</v>
      </c>
      <c r="H19" s="294">
        <v>90000000</v>
      </c>
      <c r="I19" s="294">
        <v>88732562</v>
      </c>
      <c r="J19" s="295" t="s">
        <v>808</v>
      </c>
      <c r="K19" s="17" t="s">
        <v>766</v>
      </c>
      <c r="L19" s="298" t="s">
        <v>766</v>
      </c>
      <c r="M19" s="298" t="s">
        <v>766</v>
      </c>
      <c r="N19" s="298" t="s">
        <v>442</v>
      </c>
      <c r="O19" s="289" t="s">
        <v>35</v>
      </c>
      <c r="P19" s="299" t="s">
        <v>809</v>
      </c>
      <c r="Q19" s="52">
        <v>1</v>
      </c>
      <c r="R19" s="297" t="s">
        <v>768</v>
      </c>
    </row>
    <row r="20" spans="1:18" ht="45" customHeight="1">
      <c r="A20" s="291">
        <v>13</v>
      </c>
      <c r="B20" s="291">
        <v>2024</v>
      </c>
      <c r="C20" s="292" t="s">
        <v>810</v>
      </c>
      <c r="D20" s="293" t="s">
        <v>781</v>
      </c>
      <c r="E20" s="293">
        <v>51449461</v>
      </c>
      <c r="F20" s="294">
        <v>95000000</v>
      </c>
      <c r="G20" s="17" t="s">
        <v>774</v>
      </c>
      <c r="H20" s="294">
        <v>95000000</v>
      </c>
      <c r="I20" s="294">
        <v>93450900</v>
      </c>
      <c r="J20" s="295" t="s">
        <v>811</v>
      </c>
      <c r="K20" s="17" t="s">
        <v>442</v>
      </c>
      <c r="L20" s="17" t="s">
        <v>442</v>
      </c>
      <c r="M20" s="17" t="s">
        <v>442</v>
      </c>
      <c r="N20" s="17" t="s">
        <v>476</v>
      </c>
      <c r="O20" s="289" t="s">
        <v>35</v>
      </c>
      <c r="P20" s="296" t="s">
        <v>812</v>
      </c>
      <c r="Q20" s="52">
        <v>1</v>
      </c>
      <c r="R20" s="297" t="s">
        <v>768</v>
      </c>
    </row>
    <row r="21" spans="1:18" ht="36" customHeight="1">
      <c r="A21" s="291">
        <v>14</v>
      </c>
      <c r="B21" s="291">
        <v>2024</v>
      </c>
      <c r="C21" s="292" t="s">
        <v>813</v>
      </c>
      <c r="D21" s="293" t="s">
        <v>814</v>
      </c>
      <c r="E21" s="293">
        <v>45693871</v>
      </c>
      <c r="F21" s="294">
        <v>50000000</v>
      </c>
      <c r="G21" s="17" t="s">
        <v>774</v>
      </c>
      <c r="H21" s="294">
        <v>50000000</v>
      </c>
      <c r="I21" s="294">
        <v>49012050</v>
      </c>
      <c r="J21" s="295" t="s">
        <v>815</v>
      </c>
      <c r="K21" s="17" t="s">
        <v>442</v>
      </c>
      <c r="L21" s="17" t="s">
        <v>442</v>
      </c>
      <c r="M21" s="17" t="s">
        <v>442</v>
      </c>
      <c r="N21" s="17" t="s">
        <v>476</v>
      </c>
      <c r="O21" s="289" t="s">
        <v>35</v>
      </c>
      <c r="P21" s="296" t="s">
        <v>816</v>
      </c>
      <c r="Q21" s="52">
        <v>1</v>
      </c>
      <c r="R21" s="297" t="s">
        <v>768</v>
      </c>
    </row>
    <row r="22" spans="1:18" ht="36" customHeight="1">
      <c r="A22" s="291">
        <v>15</v>
      </c>
      <c r="B22" s="291">
        <v>2024</v>
      </c>
      <c r="C22" s="292" t="s">
        <v>817</v>
      </c>
      <c r="D22" s="293" t="s">
        <v>794</v>
      </c>
      <c r="E22" s="293">
        <v>52134244</v>
      </c>
      <c r="F22" s="294">
        <v>80000000</v>
      </c>
      <c r="G22" s="17" t="s">
        <v>774</v>
      </c>
      <c r="H22" s="294">
        <v>80000000</v>
      </c>
      <c r="I22" s="294">
        <v>75242460</v>
      </c>
      <c r="J22" s="295" t="s">
        <v>818</v>
      </c>
      <c r="K22" s="17" t="s">
        <v>450</v>
      </c>
      <c r="L22" s="17" t="s">
        <v>450</v>
      </c>
      <c r="M22" s="17" t="s">
        <v>450</v>
      </c>
      <c r="N22" s="17" t="s">
        <v>455</v>
      </c>
      <c r="O22" s="289" t="s">
        <v>35</v>
      </c>
      <c r="P22" s="296" t="s">
        <v>819</v>
      </c>
      <c r="Q22" s="52">
        <v>1</v>
      </c>
      <c r="R22" s="297" t="s">
        <v>768</v>
      </c>
    </row>
    <row r="23" spans="1:18" ht="22.5" customHeight="1">
      <c r="A23" s="283" t="s">
        <v>820</v>
      </c>
      <c r="B23" s="284"/>
      <c r="C23" s="284"/>
      <c r="D23" s="284"/>
      <c r="E23" s="284"/>
      <c r="F23" s="285"/>
      <c r="G23" s="17"/>
      <c r="H23" s="294"/>
      <c r="I23" s="308"/>
      <c r="J23" s="295"/>
      <c r="K23" s="17"/>
      <c r="L23" s="17"/>
      <c r="M23" s="17"/>
      <c r="N23" s="17"/>
      <c r="O23" s="289"/>
      <c r="P23" s="296"/>
      <c r="Q23" s="52"/>
      <c r="R23" s="297"/>
    </row>
    <row r="24" spans="1:18" ht="31.5">
      <c r="A24" s="291">
        <f>A22+1</f>
        <v>16</v>
      </c>
      <c r="B24" s="291">
        <v>2024</v>
      </c>
      <c r="C24" s="309" t="s">
        <v>821</v>
      </c>
      <c r="D24" s="303" t="s">
        <v>763</v>
      </c>
      <c r="E24" s="303">
        <v>45902196</v>
      </c>
      <c r="F24" s="294">
        <v>100000000</v>
      </c>
      <c r="G24" s="17" t="s">
        <v>774</v>
      </c>
      <c r="H24" s="294">
        <v>100000000</v>
      </c>
      <c r="I24" s="294">
        <v>99498180</v>
      </c>
      <c r="J24" s="295" t="s">
        <v>822</v>
      </c>
      <c r="K24" s="302" t="s">
        <v>766</v>
      </c>
      <c r="L24" s="302" t="s">
        <v>766</v>
      </c>
      <c r="M24" s="302" t="s">
        <v>766</v>
      </c>
      <c r="N24" s="302" t="s">
        <v>450</v>
      </c>
      <c r="O24" s="289" t="s">
        <v>35</v>
      </c>
      <c r="P24" s="289" t="s">
        <v>823</v>
      </c>
      <c r="Q24" s="52">
        <v>1</v>
      </c>
      <c r="R24" s="297" t="s">
        <v>768</v>
      </c>
    </row>
    <row r="25" spans="1:18" ht="37.5">
      <c r="A25" s="291">
        <f>A24+1</f>
        <v>17</v>
      </c>
      <c r="B25" s="291">
        <v>2024</v>
      </c>
      <c r="C25" s="309" t="s">
        <v>824</v>
      </c>
      <c r="D25" s="303" t="s">
        <v>770</v>
      </c>
      <c r="E25" s="303">
        <v>47944553</v>
      </c>
      <c r="F25" s="294">
        <v>100000000</v>
      </c>
      <c r="G25" s="17" t="s">
        <v>774</v>
      </c>
      <c r="H25" s="294">
        <v>100000000</v>
      </c>
      <c r="I25" s="294">
        <v>99500000.400000006</v>
      </c>
      <c r="J25" s="295" t="s">
        <v>825</v>
      </c>
      <c r="K25" s="302" t="s">
        <v>442</v>
      </c>
      <c r="L25" s="302" t="s">
        <v>442</v>
      </c>
      <c r="M25" s="302" t="s">
        <v>442</v>
      </c>
      <c r="N25" s="302" t="s">
        <v>826</v>
      </c>
      <c r="O25" s="289" t="s">
        <v>35</v>
      </c>
      <c r="P25" s="289" t="s">
        <v>827</v>
      </c>
      <c r="Q25" s="52">
        <v>1</v>
      </c>
      <c r="R25" s="297" t="s">
        <v>768</v>
      </c>
    </row>
    <row r="26" spans="1:18" ht="37.5">
      <c r="A26" s="291">
        <f>A25+1</f>
        <v>18</v>
      </c>
      <c r="B26" s="291">
        <v>2024</v>
      </c>
      <c r="C26" s="292" t="s">
        <v>828</v>
      </c>
      <c r="D26" s="293" t="s">
        <v>781</v>
      </c>
      <c r="E26" s="293">
        <v>49798575</v>
      </c>
      <c r="F26" s="294">
        <v>100000000</v>
      </c>
      <c r="G26" s="17" t="s">
        <v>774</v>
      </c>
      <c r="H26" s="294">
        <v>100000000</v>
      </c>
      <c r="I26" s="294">
        <v>98908770</v>
      </c>
      <c r="J26" s="295" t="s">
        <v>829</v>
      </c>
      <c r="K26" s="17" t="s">
        <v>476</v>
      </c>
      <c r="L26" s="17" t="s">
        <v>476</v>
      </c>
      <c r="M26" s="17" t="s">
        <v>476</v>
      </c>
      <c r="N26" s="17" t="s">
        <v>783</v>
      </c>
      <c r="O26" s="289" t="s">
        <v>35</v>
      </c>
      <c r="P26" s="296" t="s">
        <v>830</v>
      </c>
      <c r="Q26" s="52">
        <v>1</v>
      </c>
      <c r="R26" s="297" t="s">
        <v>768</v>
      </c>
    </row>
    <row r="27" spans="1:18" ht="43.5" customHeight="1">
      <c r="A27" s="291">
        <f>A26+1</f>
        <v>19</v>
      </c>
      <c r="B27" s="291">
        <v>2024</v>
      </c>
      <c r="C27" s="292" t="s">
        <v>831</v>
      </c>
      <c r="D27" s="293" t="s">
        <v>781</v>
      </c>
      <c r="E27" s="293">
        <v>51449462</v>
      </c>
      <c r="F27" s="294">
        <v>100000000</v>
      </c>
      <c r="G27" s="17" t="s">
        <v>774</v>
      </c>
      <c r="H27" s="294">
        <v>100000000</v>
      </c>
      <c r="I27" s="294">
        <v>97655580</v>
      </c>
      <c r="J27" s="295" t="s">
        <v>832</v>
      </c>
      <c r="K27" s="17" t="s">
        <v>450</v>
      </c>
      <c r="L27" s="17" t="s">
        <v>450</v>
      </c>
      <c r="M27" s="17" t="s">
        <v>450</v>
      </c>
      <c r="N27" s="17" t="s">
        <v>466</v>
      </c>
      <c r="O27" s="289" t="s">
        <v>35</v>
      </c>
      <c r="P27" s="296" t="s">
        <v>823</v>
      </c>
      <c r="Q27" s="52">
        <v>1</v>
      </c>
      <c r="R27" s="297" t="s">
        <v>768</v>
      </c>
    </row>
    <row r="28" spans="1:18" ht="31.5" customHeight="1">
      <c r="A28" s="291">
        <f>A27+1</f>
        <v>20</v>
      </c>
      <c r="B28" s="291">
        <v>2024</v>
      </c>
      <c r="C28" s="292" t="s">
        <v>833</v>
      </c>
      <c r="D28" s="293" t="s">
        <v>794</v>
      </c>
      <c r="E28" s="293">
        <v>52134245</v>
      </c>
      <c r="F28" s="294">
        <v>100000000</v>
      </c>
      <c r="G28" s="17" t="s">
        <v>774</v>
      </c>
      <c r="H28" s="294">
        <v>100000000</v>
      </c>
      <c r="I28" s="294">
        <v>96941850</v>
      </c>
      <c r="J28" s="295" t="s">
        <v>834</v>
      </c>
      <c r="K28" s="17" t="s">
        <v>455</v>
      </c>
      <c r="L28" s="17" t="s">
        <v>455</v>
      </c>
      <c r="M28" s="17" t="s">
        <v>455</v>
      </c>
      <c r="N28" s="17" t="s">
        <v>783</v>
      </c>
      <c r="O28" s="289" t="s">
        <v>35</v>
      </c>
      <c r="P28" s="296" t="s">
        <v>835</v>
      </c>
      <c r="Q28" s="52">
        <v>1</v>
      </c>
      <c r="R28" s="297" t="s">
        <v>768</v>
      </c>
    </row>
    <row r="29" spans="1:18" ht="46.5" customHeight="1">
      <c r="A29" s="291">
        <f>A28+1</f>
        <v>21</v>
      </c>
      <c r="B29" s="291">
        <v>2024</v>
      </c>
      <c r="C29" s="292" t="s">
        <v>836</v>
      </c>
      <c r="D29" s="293" t="s">
        <v>770</v>
      </c>
      <c r="E29" s="293">
        <v>52134241</v>
      </c>
      <c r="F29" s="294">
        <v>75000000</v>
      </c>
      <c r="G29" s="17" t="s">
        <v>774</v>
      </c>
      <c r="H29" s="294">
        <v>75000000</v>
      </c>
      <c r="I29" s="294">
        <v>73577365</v>
      </c>
      <c r="J29" s="295" t="s">
        <v>837</v>
      </c>
      <c r="K29" s="17" t="s">
        <v>455</v>
      </c>
      <c r="L29" s="17" t="s">
        <v>455</v>
      </c>
      <c r="M29" s="17" t="s">
        <v>455</v>
      </c>
      <c r="N29" s="17" t="s">
        <v>783</v>
      </c>
      <c r="O29" s="289" t="s">
        <v>35</v>
      </c>
      <c r="P29" s="296" t="s">
        <v>838</v>
      </c>
      <c r="Q29" s="52">
        <v>1</v>
      </c>
      <c r="R29" s="297" t="s">
        <v>768</v>
      </c>
    </row>
    <row r="30" spans="1:18" ht="18.75" customHeight="1">
      <c r="A30" s="283" t="s">
        <v>839</v>
      </c>
      <c r="B30" s="284"/>
      <c r="C30" s="284"/>
      <c r="D30" s="284"/>
      <c r="E30" s="284"/>
      <c r="F30" s="285"/>
      <c r="G30" s="17"/>
      <c r="H30" s="294"/>
      <c r="I30" s="294"/>
      <c r="J30" s="295"/>
      <c r="K30" s="17"/>
      <c r="L30" s="310"/>
      <c r="M30" s="310"/>
      <c r="N30" s="310"/>
      <c r="O30" s="296"/>
      <c r="P30" s="296"/>
      <c r="Q30" s="52"/>
      <c r="R30" s="297"/>
    </row>
    <row r="31" spans="1:18" ht="37.5">
      <c r="A31" s="291">
        <f>A29+1</f>
        <v>22</v>
      </c>
      <c r="B31" s="291">
        <v>2024</v>
      </c>
      <c r="C31" s="292" t="s">
        <v>840</v>
      </c>
      <c r="D31" s="293" t="s">
        <v>841</v>
      </c>
      <c r="E31" s="293">
        <v>45693874</v>
      </c>
      <c r="F31" s="294">
        <v>158137500</v>
      </c>
      <c r="G31" s="17" t="s">
        <v>764</v>
      </c>
      <c r="H31" s="294">
        <v>158137500</v>
      </c>
      <c r="I31" s="294">
        <v>156560838</v>
      </c>
      <c r="J31" s="295" t="s">
        <v>842</v>
      </c>
      <c r="K31" s="17" t="s">
        <v>843</v>
      </c>
      <c r="L31" s="17" t="s">
        <v>844</v>
      </c>
      <c r="M31" s="17" t="s">
        <v>844</v>
      </c>
      <c r="N31" s="17" t="s">
        <v>415</v>
      </c>
      <c r="O31" s="289" t="s">
        <v>35</v>
      </c>
      <c r="P31" s="296" t="s">
        <v>845</v>
      </c>
      <c r="Q31" s="52">
        <v>1</v>
      </c>
      <c r="R31" s="297" t="s">
        <v>768</v>
      </c>
    </row>
    <row r="32" spans="1:18" ht="46.5" customHeight="1">
      <c r="A32" s="291">
        <f>A31+1</f>
        <v>23</v>
      </c>
      <c r="B32" s="291">
        <v>2024</v>
      </c>
      <c r="C32" s="292" t="s">
        <v>846</v>
      </c>
      <c r="D32" s="293" t="s">
        <v>227</v>
      </c>
      <c r="E32" s="293">
        <v>45693858</v>
      </c>
      <c r="F32" s="294">
        <v>150000000</v>
      </c>
      <c r="G32" s="17" t="s">
        <v>764</v>
      </c>
      <c r="H32" s="294">
        <v>150000000</v>
      </c>
      <c r="I32" s="287">
        <v>147418618.66999999</v>
      </c>
      <c r="J32" s="295" t="s">
        <v>847</v>
      </c>
      <c r="K32" s="17" t="s">
        <v>442</v>
      </c>
      <c r="L32" s="298" t="s">
        <v>442</v>
      </c>
      <c r="M32" s="298" t="s">
        <v>442</v>
      </c>
      <c r="N32" s="298" t="s">
        <v>476</v>
      </c>
      <c r="O32" s="289" t="s">
        <v>35</v>
      </c>
      <c r="P32" s="299" t="s">
        <v>787</v>
      </c>
      <c r="Q32" s="52">
        <v>1</v>
      </c>
      <c r="R32" s="297" t="s">
        <v>768</v>
      </c>
    </row>
    <row r="33" spans="1:18" ht="37.5">
      <c r="A33" s="291">
        <f t="shared" ref="A33:A73" si="0">A32+1</f>
        <v>24</v>
      </c>
      <c r="B33" s="291">
        <v>2024</v>
      </c>
      <c r="C33" s="292" t="s">
        <v>848</v>
      </c>
      <c r="D33" s="293" t="s">
        <v>227</v>
      </c>
      <c r="E33" s="293">
        <v>51449451</v>
      </c>
      <c r="F33" s="294">
        <v>199920435</v>
      </c>
      <c r="G33" s="17" t="s">
        <v>764</v>
      </c>
      <c r="H33" s="294">
        <v>199920435</v>
      </c>
      <c r="I33" s="287">
        <v>198415830</v>
      </c>
      <c r="J33" s="295" t="s">
        <v>849</v>
      </c>
      <c r="K33" s="17" t="s">
        <v>442</v>
      </c>
      <c r="L33" s="298" t="s">
        <v>442</v>
      </c>
      <c r="M33" s="298" t="s">
        <v>442</v>
      </c>
      <c r="N33" s="298" t="s">
        <v>476</v>
      </c>
      <c r="O33" s="289" t="s">
        <v>35</v>
      </c>
      <c r="P33" s="299" t="s">
        <v>850</v>
      </c>
      <c r="Q33" s="52">
        <v>1</v>
      </c>
      <c r="R33" s="297" t="s">
        <v>768</v>
      </c>
    </row>
    <row r="34" spans="1:18" ht="31.5">
      <c r="A34" s="291">
        <f t="shared" si="0"/>
        <v>25</v>
      </c>
      <c r="B34" s="291">
        <v>2024</v>
      </c>
      <c r="C34" s="292" t="s">
        <v>851</v>
      </c>
      <c r="D34" s="293" t="s">
        <v>227</v>
      </c>
      <c r="E34" s="293">
        <v>45693857</v>
      </c>
      <c r="F34" s="294">
        <v>150000000</v>
      </c>
      <c r="G34" s="17" t="s">
        <v>764</v>
      </c>
      <c r="H34" s="294">
        <v>150000000</v>
      </c>
      <c r="I34" s="287">
        <v>148261734.09</v>
      </c>
      <c r="J34" s="295" t="s">
        <v>852</v>
      </c>
      <c r="K34" s="17" t="s">
        <v>442</v>
      </c>
      <c r="L34" s="298" t="s">
        <v>442</v>
      </c>
      <c r="M34" s="298" t="s">
        <v>442</v>
      </c>
      <c r="N34" s="298" t="s">
        <v>476</v>
      </c>
      <c r="O34" s="289" t="s">
        <v>35</v>
      </c>
      <c r="P34" s="299" t="s">
        <v>853</v>
      </c>
      <c r="Q34" s="52">
        <v>1</v>
      </c>
      <c r="R34" s="297" t="s">
        <v>768</v>
      </c>
    </row>
    <row r="35" spans="1:18" ht="37.5">
      <c r="A35" s="291">
        <f t="shared" si="0"/>
        <v>26</v>
      </c>
      <c r="B35" s="291">
        <v>2024</v>
      </c>
      <c r="C35" s="292" t="s">
        <v>854</v>
      </c>
      <c r="D35" s="293" t="s">
        <v>227</v>
      </c>
      <c r="E35" s="293">
        <v>45693855</v>
      </c>
      <c r="F35" s="294">
        <v>132530115</v>
      </c>
      <c r="G35" s="17" t="s">
        <v>764</v>
      </c>
      <c r="H35" s="294">
        <v>132530115</v>
      </c>
      <c r="I35" s="287">
        <v>131272840.2</v>
      </c>
      <c r="J35" s="295" t="s">
        <v>855</v>
      </c>
      <c r="K35" s="17" t="s">
        <v>442</v>
      </c>
      <c r="L35" s="298" t="s">
        <v>442</v>
      </c>
      <c r="M35" s="298" t="s">
        <v>442</v>
      </c>
      <c r="N35" s="298" t="s">
        <v>476</v>
      </c>
      <c r="O35" s="289" t="s">
        <v>35</v>
      </c>
      <c r="P35" s="299" t="s">
        <v>856</v>
      </c>
      <c r="Q35" s="52">
        <v>1</v>
      </c>
      <c r="R35" s="297" t="s">
        <v>768</v>
      </c>
    </row>
    <row r="36" spans="1:18" ht="31.5">
      <c r="A36" s="291">
        <f t="shared" si="0"/>
        <v>27</v>
      </c>
      <c r="B36" s="291">
        <v>2024</v>
      </c>
      <c r="C36" s="292" t="s">
        <v>857</v>
      </c>
      <c r="D36" s="293" t="s">
        <v>259</v>
      </c>
      <c r="E36" s="293">
        <v>45693863</v>
      </c>
      <c r="F36" s="294">
        <v>150000000</v>
      </c>
      <c r="G36" s="17" t="s">
        <v>764</v>
      </c>
      <c r="H36" s="294">
        <v>150000000</v>
      </c>
      <c r="I36" s="287">
        <v>148310482.16999999</v>
      </c>
      <c r="J36" s="295" t="s">
        <v>858</v>
      </c>
      <c r="K36" s="17" t="s">
        <v>442</v>
      </c>
      <c r="L36" s="298" t="s">
        <v>442</v>
      </c>
      <c r="M36" s="298" t="s">
        <v>442</v>
      </c>
      <c r="N36" s="298" t="s">
        <v>476</v>
      </c>
      <c r="O36" s="289" t="s">
        <v>35</v>
      </c>
      <c r="P36" s="299" t="s">
        <v>859</v>
      </c>
      <c r="Q36" s="52">
        <v>1</v>
      </c>
      <c r="R36" s="297" t="s">
        <v>768</v>
      </c>
    </row>
    <row r="37" spans="1:18" ht="31.5">
      <c r="A37" s="291">
        <f t="shared" si="0"/>
        <v>28</v>
      </c>
      <c r="B37" s="291">
        <v>2024</v>
      </c>
      <c r="C37" s="292" t="s">
        <v>860</v>
      </c>
      <c r="D37" s="293" t="s">
        <v>861</v>
      </c>
      <c r="E37" s="293">
        <v>45694050</v>
      </c>
      <c r="F37" s="294">
        <v>80000000</v>
      </c>
      <c r="G37" s="17" t="s">
        <v>764</v>
      </c>
      <c r="H37" s="294">
        <v>80000000</v>
      </c>
      <c r="I37" s="287">
        <v>78699000</v>
      </c>
      <c r="J37" s="295" t="s">
        <v>862</v>
      </c>
      <c r="K37" s="17" t="s">
        <v>442</v>
      </c>
      <c r="L37" s="298" t="s">
        <v>445</v>
      </c>
      <c r="M37" s="298" t="s">
        <v>445</v>
      </c>
      <c r="N37" s="298" t="s">
        <v>476</v>
      </c>
      <c r="O37" s="289" t="s">
        <v>35</v>
      </c>
      <c r="P37" s="299" t="s">
        <v>850</v>
      </c>
      <c r="Q37" s="52">
        <v>1</v>
      </c>
      <c r="R37" s="297" t="s">
        <v>768</v>
      </c>
    </row>
    <row r="38" spans="1:18" ht="31.5">
      <c r="A38" s="291">
        <f t="shared" si="0"/>
        <v>29</v>
      </c>
      <c r="B38" s="291">
        <v>2024</v>
      </c>
      <c r="C38" s="292" t="s">
        <v>863</v>
      </c>
      <c r="D38" s="293" t="s">
        <v>259</v>
      </c>
      <c r="E38" s="293">
        <v>51449474</v>
      </c>
      <c r="F38" s="294">
        <v>181000000</v>
      </c>
      <c r="G38" s="17" t="s">
        <v>764</v>
      </c>
      <c r="H38" s="294">
        <v>181000000</v>
      </c>
      <c r="I38" s="287">
        <v>178339752</v>
      </c>
      <c r="J38" s="295" t="s">
        <v>864</v>
      </c>
      <c r="K38" s="17" t="s">
        <v>442</v>
      </c>
      <c r="L38" s="298" t="s">
        <v>442</v>
      </c>
      <c r="M38" s="298" t="s">
        <v>442</v>
      </c>
      <c r="N38" s="298" t="s">
        <v>476</v>
      </c>
      <c r="O38" s="289" t="s">
        <v>35</v>
      </c>
      <c r="P38" s="299" t="s">
        <v>865</v>
      </c>
      <c r="Q38" s="52">
        <v>1</v>
      </c>
      <c r="R38" s="297" t="s">
        <v>768</v>
      </c>
    </row>
    <row r="39" spans="1:18" ht="42.75" customHeight="1">
      <c r="A39" s="291">
        <f t="shared" si="0"/>
        <v>30</v>
      </c>
      <c r="B39" s="291">
        <v>2024</v>
      </c>
      <c r="C39" s="292" t="s">
        <v>866</v>
      </c>
      <c r="D39" s="293" t="s">
        <v>814</v>
      </c>
      <c r="E39" s="311">
        <v>51449479</v>
      </c>
      <c r="F39" s="294">
        <v>150000000</v>
      </c>
      <c r="G39" s="17" t="s">
        <v>764</v>
      </c>
      <c r="H39" s="294">
        <v>150000000</v>
      </c>
      <c r="I39" s="287">
        <v>148428877.05000001</v>
      </c>
      <c r="J39" s="295" t="s">
        <v>867</v>
      </c>
      <c r="K39" s="17" t="s">
        <v>445</v>
      </c>
      <c r="L39" s="298" t="s">
        <v>445</v>
      </c>
      <c r="M39" s="298" t="s">
        <v>445</v>
      </c>
      <c r="N39" s="298" t="s">
        <v>450</v>
      </c>
      <c r="O39" s="289" t="s">
        <v>35</v>
      </c>
      <c r="P39" s="299" t="s">
        <v>859</v>
      </c>
      <c r="Q39" s="52">
        <v>1</v>
      </c>
      <c r="R39" s="297" t="s">
        <v>768</v>
      </c>
    </row>
    <row r="40" spans="1:18" ht="37.5">
      <c r="A40" s="291">
        <f t="shared" si="0"/>
        <v>31</v>
      </c>
      <c r="B40" s="291">
        <v>2024</v>
      </c>
      <c r="C40" s="292" t="s">
        <v>868</v>
      </c>
      <c r="D40" s="293" t="s">
        <v>869</v>
      </c>
      <c r="E40" s="311">
        <v>45693864</v>
      </c>
      <c r="F40" s="294">
        <v>74547738</v>
      </c>
      <c r="G40" s="17" t="s">
        <v>764</v>
      </c>
      <c r="H40" s="294">
        <v>74547738</v>
      </c>
      <c r="I40" s="294">
        <v>74547738</v>
      </c>
      <c r="J40" s="295" t="s">
        <v>870</v>
      </c>
      <c r="K40" s="17" t="s">
        <v>445</v>
      </c>
      <c r="L40" s="17" t="s">
        <v>445</v>
      </c>
      <c r="M40" s="298" t="s">
        <v>445</v>
      </c>
      <c r="N40" s="298" t="s">
        <v>450</v>
      </c>
      <c r="O40" s="289" t="s">
        <v>35</v>
      </c>
      <c r="P40" s="299" t="s">
        <v>871</v>
      </c>
      <c r="Q40" s="52">
        <v>1</v>
      </c>
      <c r="R40" s="297" t="s">
        <v>768</v>
      </c>
    </row>
    <row r="41" spans="1:18" ht="37.5">
      <c r="A41" s="291">
        <f t="shared" si="0"/>
        <v>32</v>
      </c>
      <c r="B41" s="291">
        <v>2024</v>
      </c>
      <c r="C41" s="292" t="s">
        <v>872</v>
      </c>
      <c r="D41" s="293" t="s">
        <v>227</v>
      </c>
      <c r="E41" s="311">
        <v>51449454</v>
      </c>
      <c r="F41" s="294">
        <v>63172986</v>
      </c>
      <c r="G41" s="17" t="s">
        <v>764</v>
      </c>
      <c r="H41" s="294">
        <v>63172986</v>
      </c>
      <c r="I41" s="294">
        <v>62099547</v>
      </c>
      <c r="J41" s="295" t="s">
        <v>873</v>
      </c>
      <c r="K41" s="17" t="s">
        <v>445</v>
      </c>
      <c r="L41" s="17" t="s">
        <v>445</v>
      </c>
      <c r="M41" s="17" t="s">
        <v>445</v>
      </c>
      <c r="N41" s="298" t="s">
        <v>450</v>
      </c>
      <c r="O41" s="289" t="s">
        <v>35</v>
      </c>
      <c r="P41" s="299" t="s">
        <v>874</v>
      </c>
      <c r="Q41" s="52">
        <v>1</v>
      </c>
      <c r="R41" s="297" t="s">
        <v>768</v>
      </c>
    </row>
    <row r="42" spans="1:18" ht="37.5">
      <c r="A42" s="291">
        <f t="shared" si="0"/>
        <v>33</v>
      </c>
      <c r="B42" s="291">
        <v>2024</v>
      </c>
      <c r="C42" s="292" t="s">
        <v>875</v>
      </c>
      <c r="D42" s="293" t="s">
        <v>781</v>
      </c>
      <c r="E42" s="311">
        <v>51449465</v>
      </c>
      <c r="F42" s="294">
        <v>199312044</v>
      </c>
      <c r="G42" s="17" t="s">
        <v>764</v>
      </c>
      <c r="H42" s="294">
        <v>199312044</v>
      </c>
      <c r="I42" s="294">
        <v>198550780</v>
      </c>
      <c r="J42" s="295" t="s">
        <v>876</v>
      </c>
      <c r="K42" s="17" t="s">
        <v>445</v>
      </c>
      <c r="L42" s="17" t="s">
        <v>445</v>
      </c>
      <c r="M42" s="17" t="s">
        <v>445</v>
      </c>
      <c r="N42" s="298" t="s">
        <v>450</v>
      </c>
      <c r="O42" s="289" t="s">
        <v>35</v>
      </c>
      <c r="P42" s="299" t="s">
        <v>874</v>
      </c>
      <c r="Q42" s="52">
        <v>1</v>
      </c>
      <c r="R42" s="297" t="s">
        <v>768</v>
      </c>
    </row>
    <row r="43" spans="1:18" ht="31.5">
      <c r="A43" s="291">
        <f t="shared" si="0"/>
        <v>34</v>
      </c>
      <c r="B43" s="291">
        <v>2024</v>
      </c>
      <c r="C43" s="292" t="s">
        <v>877</v>
      </c>
      <c r="D43" s="293" t="s">
        <v>781</v>
      </c>
      <c r="E43" s="311">
        <v>51449467</v>
      </c>
      <c r="F43" s="294">
        <v>200000000</v>
      </c>
      <c r="G43" s="17" t="s">
        <v>764</v>
      </c>
      <c r="H43" s="294">
        <v>200000000</v>
      </c>
      <c r="I43" s="287">
        <v>197976299</v>
      </c>
      <c r="J43" s="295" t="s">
        <v>878</v>
      </c>
      <c r="K43" s="17" t="s">
        <v>476</v>
      </c>
      <c r="L43" s="17" t="s">
        <v>476</v>
      </c>
      <c r="M43" s="17" t="s">
        <v>476</v>
      </c>
      <c r="N43" s="298" t="s">
        <v>455</v>
      </c>
      <c r="O43" s="289" t="s">
        <v>35</v>
      </c>
      <c r="P43" s="299" t="s">
        <v>879</v>
      </c>
      <c r="Q43" s="52">
        <v>1</v>
      </c>
      <c r="R43" s="297" t="s">
        <v>768</v>
      </c>
    </row>
    <row r="44" spans="1:18" ht="37.5">
      <c r="A44" s="291">
        <f t="shared" si="0"/>
        <v>35</v>
      </c>
      <c r="B44" s="291">
        <v>2024</v>
      </c>
      <c r="C44" s="292" t="s">
        <v>880</v>
      </c>
      <c r="D44" s="293" t="s">
        <v>881</v>
      </c>
      <c r="E44" s="311">
        <v>45694047</v>
      </c>
      <c r="F44" s="294">
        <v>200000000</v>
      </c>
      <c r="G44" s="17" t="s">
        <v>764</v>
      </c>
      <c r="H44" s="294">
        <v>200000000</v>
      </c>
      <c r="I44" s="287">
        <v>197109582</v>
      </c>
      <c r="J44" s="295" t="s">
        <v>882</v>
      </c>
      <c r="K44" s="17" t="s">
        <v>450</v>
      </c>
      <c r="L44" s="17" t="s">
        <v>450</v>
      </c>
      <c r="M44" s="17" t="s">
        <v>450</v>
      </c>
      <c r="N44" s="17" t="s">
        <v>450</v>
      </c>
      <c r="O44" s="289" t="s">
        <v>35</v>
      </c>
      <c r="P44" s="299" t="s">
        <v>850</v>
      </c>
      <c r="Q44" s="52">
        <v>1</v>
      </c>
      <c r="R44" s="297" t="s">
        <v>768</v>
      </c>
    </row>
    <row r="45" spans="1:18" ht="37.5">
      <c r="A45" s="291">
        <f t="shared" si="0"/>
        <v>36</v>
      </c>
      <c r="B45" s="291">
        <v>2024</v>
      </c>
      <c r="C45" s="292" t="s">
        <v>883</v>
      </c>
      <c r="D45" s="293" t="s">
        <v>884</v>
      </c>
      <c r="E45" s="311">
        <v>52166670</v>
      </c>
      <c r="F45" s="294">
        <v>49000000</v>
      </c>
      <c r="G45" s="17" t="s">
        <v>764</v>
      </c>
      <c r="H45" s="294">
        <v>49000000</v>
      </c>
      <c r="I45" s="287">
        <v>48034140</v>
      </c>
      <c r="J45" s="295" t="s">
        <v>885</v>
      </c>
      <c r="K45" s="17" t="s">
        <v>450</v>
      </c>
      <c r="L45" s="17" t="s">
        <v>450</v>
      </c>
      <c r="M45" s="17" t="s">
        <v>450</v>
      </c>
      <c r="N45" s="298" t="s">
        <v>450</v>
      </c>
      <c r="O45" s="289" t="s">
        <v>35</v>
      </c>
      <c r="P45" s="299" t="s">
        <v>845</v>
      </c>
      <c r="Q45" s="52">
        <v>1</v>
      </c>
      <c r="R45" s="297" t="s">
        <v>768</v>
      </c>
    </row>
    <row r="46" spans="1:18" ht="37.5">
      <c r="A46" s="291">
        <f t="shared" si="0"/>
        <v>37</v>
      </c>
      <c r="B46" s="291">
        <v>2024</v>
      </c>
      <c r="C46" s="292" t="s">
        <v>886</v>
      </c>
      <c r="D46" s="293" t="s">
        <v>884</v>
      </c>
      <c r="E46" s="311">
        <v>52143463</v>
      </c>
      <c r="F46" s="294">
        <v>200000000</v>
      </c>
      <c r="G46" s="17" t="s">
        <v>764</v>
      </c>
      <c r="H46" s="294">
        <v>200000000</v>
      </c>
      <c r="I46" s="287">
        <v>197804220</v>
      </c>
      <c r="J46" s="295" t="s">
        <v>887</v>
      </c>
      <c r="K46" s="17" t="s">
        <v>450</v>
      </c>
      <c r="L46" s="17" t="s">
        <v>450</v>
      </c>
      <c r="M46" s="17" t="s">
        <v>450</v>
      </c>
      <c r="N46" s="298" t="s">
        <v>455</v>
      </c>
      <c r="O46" s="289" t="s">
        <v>35</v>
      </c>
      <c r="P46" s="299" t="s">
        <v>888</v>
      </c>
      <c r="Q46" s="52">
        <v>1</v>
      </c>
      <c r="R46" s="297" t="s">
        <v>768</v>
      </c>
    </row>
    <row r="47" spans="1:18" ht="56.25">
      <c r="A47" s="291">
        <f t="shared" si="0"/>
        <v>38</v>
      </c>
      <c r="B47" s="291">
        <v>2024</v>
      </c>
      <c r="C47" s="292" t="s">
        <v>889</v>
      </c>
      <c r="D47" s="293" t="s">
        <v>227</v>
      </c>
      <c r="E47" s="311">
        <v>45693862</v>
      </c>
      <c r="F47" s="294">
        <v>60000000</v>
      </c>
      <c r="G47" s="17" t="s">
        <v>764</v>
      </c>
      <c r="H47" s="294">
        <v>60000000</v>
      </c>
      <c r="I47" s="287">
        <v>59761512</v>
      </c>
      <c r="J47" s="295" t="s">
        <v>890</v>
      </c>
      <c r="K47" s="17" t="s">
        <v>450</v>
      </c>
      <c r="L47" s="17" t="s">
        <v>450</v>
      </c>
      <c r="M47" s="17" t="s">
        <v>450</v>
      </c>
      <c r="N47" s="298" t="s">
        <v>419</v>
      </c>
      <c r="O47" s="289" t="s">
        <v>35</v>
      </c>
      <c r="P47" s="299" t="s">
        <v>845</v>
      </c>
      <c r="Q47" s="52">
        <v>1</v>
      </c>
      <c r="R47" s="297" t="s">
        <v>768</v>
      </c>
    </row>
    <row r="48" spans="1:18" ht="31.5">
      <c r="A48" s="291">
        <f t="shared" si="0"/>
        <v>39</v>
      </c>
      <c r="B48" s="291">
        <v>2024</v>
      </c>
      <c r="C48" s="292" t="s">
        <v>891</v>
      </c>
      <c r="D48" s="293" t="s">
        <v>259</v>
      </c>
      <c r="E48" s="311">
        <v>51449477</v>
      </c>
      <c r="F48" s="294">
        <v>36000000</v>
      </c>
      <c r="G48" s="17" t="s">
        <v>764</v>
      </c>
      <c r="H48" s="294">
        <v>36000000</v>
      </c>
      <c r="I48" s="287">
        <v>31112576</v>
      </c>
      <c r="J48" s="295" t="s">
        <v>892</v>
      </c>
      <c r="K48" s="17" t="s">
        <v>450</v>
      </c>
      <c r="L48" s="17" t="s">
        <v>450</v>
      </c>
      <c r="M48" s="17" t="s">
        <v>450</v>
      </c>
      <c r="N48" s="298" t="s">
        <v>419</v>
      </c>
      <c r="O48" s="289" t="s">
        <v>35</v>
      </c>
      <c r="P48" s="299" t="s">
        <v>784</v>
      </c>
      <c r="Q48" s="52">
        <v>1</v>
      </c>
      <c r="R48" s="297" t="s">
        <v>768</v>
      </c>
    </row>
    <row r="49" spans="1:18" ht="37.5">
      <c r="A49" s="291">
        <f t="shared" si="0"/>
        <v>40</v>
      </c>
      <c r="B49" s="291">
        <v>2024</v>
      </c>
      <c r="C49" s="292" t="s">
        <v>893</v>
      </c>
      <c r="D49" s="293" t="s">
        <v>770</v>
      </c>
      <c r="E49" s="311">
        <v>45693860</v>
      </c>
      <c r="F49" s="294">
        <v>96180800</v>
      </c>
      <c r="G49" s="17" t="s">
        <v>764</v>
      </c>
      <c r="H49" s="294">
        <v>96180800</v>
      </c>
      <c r="I49" s="287">
        <v>94798995</v>
      </c>
      <c r="J49" s="295" t="s">
        <v>894</v>
      </c>
      <c r="K49" s="17" t="s">
        <v>450</v>
      </c>
      <c r="L49" s="17" t="s">
        <v>450</v>
      </c>
      <c r="M49" s="17" t="s">
        <v>450</v>
      </c>
      <c r="N49" s="298" t="s">
        <v>419</v>
      </c>
      <c r="O49" s="289" t="s">
        <v>35</v>
      </c>
      <c r="P49" s="299" t="s">
        <v>895</v>
      </c>
      <c r="Q49" s="52">
        <v>1</v>
      </c>
      <c r="R49" s="297" t="s">
        <v>768</v>
      </c>
    </row>
    <row r="50" spans="1:18" ht="48" customHeight="1">
      <c r="A50" s="291">
        <f t="shared" si="0"/>
        <v>41</v>
      </c>
      <c r="B50" s="291">
        <v>2024</v>
      </c>
      <c r="C50" s="292" t="s">
        <v>896</v>
      </c>
      <c r="D50" s="293" t="s">
        <v>881</v>
      </c>
      <c r="E50" s="311">
        <v>45694049</v>
      </c>
      <c r="F50" s="294">
        <v>162000000</v>
      </c>
      <c r="G50" s="17" t="s">
        <v>764</v>
      </c>
      <c r="H50" s="294">
        <v>162000000</v>
      </c>
      <c r="I50" s="287">
        <v>160902274</v>
      </c>
      <c r="J50" s="295" t="s">
        <v>897</v>
      </c>
      <c r="K50" s="17" t="s">
        <v>450</v>
      </c>
      <c r="L50" s="17" t="s">
        <v>450</v>
      </c>
      <c r="M50" s="17" t="s">
        <v>450</v>
      </c>
      <c r="N50" s="298" t="s">
        <v>419</v>
      </c>
      <c r="O50" s="289" t="s">
        <v>35</v>
      </c>
      <c r="P50" s="299" t="s">
        <v>787</v>
      </c>
      <c r="Q50" s="52">
        <v>1</v>
      </c>
      <c r="R50" s="297" t="s">
        <v>768</v>
      </c>
    </row>
    <row r="51" spans="1:18" ht="37.5">
      <c r="A51" s="291">
        <f t="shared" si="0"/>
        <v>42</v>
      </c>
      <c r="B51" s="291">
        <v>2024</v>
      </c>
      <c r="C51" s="292" t="s">
        <v>898</v>
      </c>
      <c r="D51" s="293" t="s">
        <v>259</v>
      </c>
      <c r="E51" s="311">
        <v>52177405</v>
      </c>
      <c r="F51" s="294">
        <v>180000000</v>
      </c>
      <c r="G51" s="17" t="s">
        <v>764</v>
      </c>
      <c r="H51" s="294">
        <v>180000000</v>
      </c>
      <c r="I51" s="287">
        <v>177725330.94999999</v>
      </c>
      <c r="J51" s="295" t="s">
        <v>899</v>
      </c>
      <c r="K51" s="17" t="s">
        <v>450</v>
      </c>
      <c r="L51" s="17" t="s">
        <v>450</v>
      </c>
      <c r="M51" s="17" t="s">
        <v>450</v>
      </c>
      <c r="N51" s="298" t="s">
        <v>419</v>
      </c>
      <c r="O51" s="289" t="s">
        <v>35</v>
      </c>
      <c r="P51" s="299" t="s">
        <v>879</v>
      </c>
      <c r="Q51" s="52">
        <v>1</v>
      </c>
      <c r="R51" s="297" t="s">
        <v>768</v>
      </c>
    </row>
    <row r="52" spans="1:18" ht="31.5">
      <c r="A52" s="291">
        <f t="shared" si="0"/>
        <v>43</v>
      </c>
      <c r="B52" s="291">
        <v>2024</v>
      </c>
      <c r="C52" s="292" t="s">
        <v>900</v>
      </c>
      <c r="D52" s="293" t="s">
        <v>227</v>
      </c>
      <c r="E52" s="311">
        <v>51449453</v>
      </c>
      <c r="F52" s="294">
        <v>66944100</v>
      </c>
      <c r="G52" s="17" t="s">
        <v>764</v>
      </c>
      <c r="H52" s="294">
        <v>66944100</v>
      </c>
      <c r="I52" s="287">
        <v>64216267</v>
      </c>
      <c r="J52" s="295" t="s">
        <v>901</v>
      </c>
      <c r="K52" s="17" t="s">
        <v>450</v>
      </c>
      <c r="L52" s="17" t="s">
        <v>450</v>
      </c>
      <c r="M52" s="17" t="s">
        <v>450</v>
      </c>
      <c r="N52" s="298" t="s">
        <v>419</v>
      </c>
      <c r="O52" s="289" t="s">
        <v>35</v>
      </c>
      <c r="P52" s="299" t="s">
        <v>859</v>
      </c>
      <c r="Q52" s="52">
        <v>1</v>
      </c>
      <c r="R52" s="297" t="s">
        <v>768</v>
      </c>
    </row>
    <row r="53" spans="1:18" ht="37.5">
      <c r="A53" s="291">
        <f t="shared" si="0"/>
        <v>44</v>
      </c>
      <c r="B53" s="291">
        <v>2024</v>
      </c>
      <c r="C53" s="292" t="s">
        <v>902</v>
      </c>
      <c r="D53" s="293" t="s">
        <v>903</v>
      </c>
      <c r="E53" s="311">
        <v>51449458</v>
      </c>
      <c r="F53" s="294">
        <v>67881787</v>
      </c>
      <c r="G53" s="17" t="s">
        <v>764</v>
      </c>
      <c r="H53" s="294">
        <v>67881787</v>
      </c>
      <c r="I53" s="287">
        <v>66823991.149999999</v>
      </c>
      <c r="J53" s="295" t="s">
        <v>904</v>
      </c>
      <c r="K53" s="17" t="s">
        <v>455</v>
      </c>
      <c r="L53" s="17" t="s">
        <v>455</v>
      </c>
      <c r="M53" s="17" t="s">
        <v>455</v>
      </c>
      <c r="N53" s="298" t="s">
        <v>802</v>
      </c>
      <c r="O53" s="289" t="s">
        <v>35</v>
      </c>
      <c r="P53" s="299" t="s">
        <v>871</v>
      </c>
      <c r="Q53" s="52">
        <v>1</v>
      </c>
      <c r="R53" s="297" t="s">
        <v>768</v>
      </c>
    </row>
    <row r="54" spans="1:18" ht="37.5">
      <c r="A54" s="291">
        <f t="shared" si="0"/>
        <v>45</v>
      </c>
      <c r="B54" s="291">
        <v>2024</v>
      </c>
      <c r="C54" s="292" t="s">
        <v>905</v>
      </c>
      <c r="D54" s="293" t="s">
        <v>259</v>
      </c>
      <c r="E54" s="311">
        <v>52296051</v>
      </c>
      <c r="F54" s="294">
        <v>100000000</v>
      </c>
      <c r="G54" s="17" t="s">
        <v>764</v>
      </c>
      <c r="H54" s="294">
        <v>100000000</v>
      </c>
      <c r="I54" s="287">
        <v>99166845</v>
      </c>
      <c r="J54" s="295" t="s">
        <v>906</v>
      </c>
      <c r="K54" s="17" t="s">
        <v>455</v>
      </c>
      <c r="L54" s="17" t="s">
        <v>455</v>
      </c>
      <c r="M54" s="17" t="s">
        <v>455</v>
      </c>
      <c r="N54" s="298" t="s">
        <v>419</v>
      </c>
      <c r="O54" s="289" t="s">
        <v>35</v>
      </c>
      <c r="P54" s="299" t="s">
        <v>888</v>
      </c>
      <c r="Q54" s="52">
        <v>1</v>
      </c>
      <c r="R54" s="297" t="s">
        <v>768</v>
      </c>
    </row>
    <row r="55" spans="1:18" ht="37.5">
      <c r="A55" s="291">
        <f t="shared" si="0"/>
        <v>46</v>
      </c>
      <c r="B55" s="291">
        <v>2024</v>
      </c>
      <c r="C55" s="292" t="s">
        <v>907</v>
      </c>
      <c r="D55" s="293" t="s">
        <v>908</v>
      </c>
      <c r="E55" s="311">
        <v>50598282</v>
      </c>
      <c r="F55" s="294">
        <v>95000000</v>
      </c>
      <c r="G55" s="17" t="s">
        <v>764</v>
      </c>
      <c r="H55" s="294">
        <v>95000000</v>
      </c>
      <c r="I55" s="287">
        <v>93257760</v>
      </c>
      <c r="J55" s="295" t="s">
        <v>909</v>
      </c>
      <c r="K55" s="17" t="s">
        <v>455</v>
      </c>
      <c r="L55" s="17" t="s">
        <v>455</v>
      </c>
      <c r="M55" s="17" t="s">
        <v>455</v>
      </c>
      <c r="N55" s="298" t="s">
        <v>802</v>
      </c>
      <c r="O55" s="289" t="s">
        <v>35</v>
      </c>
      <c r="P55" s="299" t="s">
        <v>910</v>
      </c>
      <c r="Q55" s="52">
        <v>1</v>
      </c>
      <c r="R55" s="297" t="s">
        <v>768</v>
      </c>
    </row>
    <row r="56" spans="1:18" ht="31.5">
      <c r="A56" s="291">
        <f t="shared" si="0"/>
        <v>47</v>
      </c>
      <c r="B56" s="291">
        <v>2024</v>
      </c>
      <c r="C56" s="292" t="s">
        <v>911</v>
      </c>
      <c r="D56" s="293" t="s">
        <v>227</v>
      </c>
      <c r="E56" s="311">
        <v>51449459</v>
      </c>
      <c r="F56" s="294">
        <v>200000000</v>
      </c>
      <c r="G56" s="17" t="s">
        <v>764</v>
      </c>
      <c r="H56" s="294">
        <v>200000000</v>
      </c>
      <c r="I56" s="287">
        <v>198484625</v>
      </c>
      <c r="J56" s="295" t="s">
        <v>912</v>
      </c>
      <c r="K56" s="17" t="s">
        <v>455</v>
      </c>
      <c r="L56" s="17" t="s">
        <v>455</v>
      </c>
      <c r="M56" s="17" t="s">
        <v>455</v>
      </c>
      <c r="N56" s="298" t="s">
        <v>802</v>
      </c>
      <c r="O56" s="289" t="s">
        <v>35</v>
      </c>
      <c r="P56" s="299" t="s">
        <v>787</v>
      </c>
      <c r="Q56" s="52">
        <v>1</v>
      </c>
      <c r="R56" s="297" t="s">
        <v>768</v>
      </c>
    </row>
    <row r="57" spans="1:18" ht="37.5">
      <c r="A57" s="291">
        <f t="shared" si="0"/>
        <v>48</v>
      </c>
      <c r="B57" s="291">
        <v>2024</v>
      </c>
      <c r="C57" s="292" t="s">
        <v>913</v>
      </c>
      <c r="D57" s="293" t="s">
        <v>908</v>
      </c>
      <c r="E57" s="311">
        <v>52412317</v>
      </c>
      <c r="F57" s="294">
        <v>99800000</v>
      </c>
      <c r="G57" s="17" t="s">
        <v>764</v>
      </c>
      <c r="H57" s="294">
        <v>99800000</v>
      </c>
      <c r="I57" s="294">
        <v>97450000</v>
      </c>
      <c r="J57" s="295" t="s">
        <v>914</v>
      </c>
      <c r="K57" s="17" t="s">
        <v>455</v>
      </c>
      <c r="L57" s="17" t="s">
        <v>455</v>
      </c>
      <c r="M57" s="17" t="s">
        <v>455</v>
      </c>
      <c r="N57" s="298" t="s">
        <v>802</v>
      </c>
      <c r="O57" s="289" t="s">
        <v>35</v>
      </c>
      <c r="P57" s="299" t="s">
        <v>915</v>
      </c>
      <c r="Q57" s="52">
        <v>1</v>
      </c>
      <c r="R57" s="297" t="s">
        <v>768</v>
      </c>
    </row>
    <row r="58" spans="1:18" ht="31.5">
      <c r="A58" s="291">
        <f t="shared" si="0"/>
        <v>49</v>
      </c>
      <c r="B58" s="291">
        <v>2024</v>
      </c>
      <c r="C58" s="292" t="s">
        <v>916</v>
      </c>
      <c r="D58" s="293" t="s">
        <v>781</v>
      </c>
      <c r="E58" s="311">
        <v>51449466</v>
      </c>
      <c r="F58" s="294">
        <v>200000000</v>
      </c>
      <c r="G58" s="17" t="s">
        <v>764</v>
      </c>
      <c r="H58" s="294">
        <v>200000000</v>
      </c>
      <c r="I58" s="287">
        <v>197891044</v>
      </c>
      <c r="J58" s="295" t="s">
        <v>917</v>
      </c>
      <c r="K58" s="17" t="s">
        <v>455</v>
      </c>
      <c r="L58" s="17" t="s">
        <v>455</v>
      </c>
      <c r="M58" s="17" t="s">
        <v>455</v>
      </c>
      <c r="N58" s="298" t="s">
        <v>802</v>
      </c>
      <c r="O58" s="289" t="s">
        <v>35</v>
      </c>
      <c r="P58" s="299" t="s">
        <v>856</v>
      </c>
      <c r="Q58" s="52">
        <v>1</v>
      </c>
      <c r="R58" s="297" t="s">
        <v>768</v>
      </c>
    </row>
    <row r="59" spans="1:18" ht="30.75" customHeight="1">
      <c r="A59" s="291">
        <f t="shared" si="0"/>
        <v>50</v>
      </c>
      <c r="B59" s="291">
        <v>2024</v>
      </c>
      <c r="C59" s="292" t="s">
        <v>918</v>
      </c>
      <c r="D59" s="293" t="s">
        <v>227</v>
      </c>
      <c r="E59" s="311">
        <v>51449452</v>
      </c>
      <c r="F59" s="312">
        <v>198453000</v>
      </c>
      <c r="G59" s="17" t="s">
        <v>764</v>
      </c>
      <c r="H59" s="312">
        <v>198453000</v>
      </c>
      <c r="I59" s="313">
        <v>195577150</v>
      </c>
      <c r="J59" s="295" t="s">
        <v>919</v>
      </c>
      <c r="K59" s="17" t="s">
        <v>455</v>
      </c>
      <c r="L59" s="17" t="s">
        <v>455</v>
      </c>
      <c r="M59" s="17" t="s">
        <v>455</v>
      </c>
      <c r="N59" s="298" t="s">
        <v>802</v>
      </c>
      <c r="O59" s="289" t="s">
        <v>35</v>
      </c>
      <c r="P59" s="299" t="s">
        <v>856</v>
      </c>
      <c r="Q59" s="52">
        <v>1</v>
      </c>
      <c r="R59" s="297" t="s">
        <v>768</v>
      </c>
    </row>
    <row r="60" spans="1:18" ht="30.75" customHeight="1">
      <c r="A60" s="291">
        <f t="shared" si="0"/>
        <v>51</v>
      </c>
      <c r="B60" s="291">
        <v>2024</v>
      </c>
      <c r="C60" s="292" t="s">
        <v>920</v>
      </c>
      <c r="D60" s="293" t="s">
        <v>259</v>
      </c>
      <c r="E60" s="311">
        <v>51449473</v>
      </c>
      <c r="F60" s="312">
        <v>86100000</v>
      </c>
      <c r="G60" s="17" t="s">
        <v>764</v>
      </c>
      <c r="H60" s="312">
        <v>84852028</v>
      </c>
      <c r="I60" s="312">
        <v>84852028</v>
      </c>
      <c r="J60" s="306" t="s">
        <v>921</v>
      </c>
      <c r="K60" s="17" t="s">
        <v>455</v>
      </c>
      <c r="L60" s="17" t="s">
        <v>455</v>
      </c>
      <c r="M60" s="17" t="s">
        <v>455</v>
      </c>
      <c r="N60" s="298" t="s">
        <v>802</v>
      </c>
      <c r="O60" s="289" t="s">
        <v>35</v>
      </c>
      <c r="P60" s="299" t="s">
        <v>922</v>
      </c>
      <c r="Q60" s="52">
        <v>1</v>
      </c>
      <c r="R60" s="297" t="s">
        <v>768</v>
      </c>
    </row>
    <row r="61" spans="1:18" ht="30.75" customHeight="1">
      <c r="A61" s="291">
        <f t="shared" si="0"/>
        <v>52</v>
      </c>
      <c r="B61" s="291">
        <v>2024</v>
      </c>
      <c r="C61" s="292" t="s">
        <v>923</v>
      </c>
      <c r="D61" s="293" t="s">
        <v>234</v>
      </c>
      <c r="E61" s="311">
        <v>52282763</v>
      </c>
      <c r="F61" s="312">
        <v>98000000</v>
      </c>
      <c r="G61" s="17" t="s">
        <v>764</v>
      </c>
      <c r="H61" s="312">
        <v>98000000</v>
      </c>
      <c r="I61" s="312">
        <v>95477752</v>
      </c>
      <c r="J61" s="295" t="s">
        <v>924</v>
      </c>
      <c r="K61" s="17" t="s">
        <v>455</v>
      </c>
      <c r="L61" s="17" t="s">
        <v>455</v>
      </c>
      <c r="M61" s="17" t="s">
        <v>455</v>
      </c>
      <c r="N61" s="298" t="s">
        <v>419</v>
      </c>
      <c r="O61" s="289" t="s">
        <v>35</v>
      </c>
      <c r="P61" s="299" t="s">
        <v>879</v>
      </c>
      <c r="Q61" s="52">
        <v>1</v>
      </c>
      <c r="R61" s="297" t="s">
        <v>768</v>
      </c>
    </row>
    <row r="62" spans="1:18" ht="37.5">
      <c r="A62" s="291">
        <f t="shared" si="0"/>
        <v>53</v>
      </c>
      <c r="B62" s="291">
        <v>2024</v>
      </c>
      <c r="C62" s="292" t="s">
        <v>925</v>
      </c>
      <c r="D62" s="293" t="s">
        <v>227</v>
      </c>
      <c r="E62" s="311">
        <v>51449455</v>
      </c>
      <c r="F62" s="312">
        <v>97901787</v>
      </c>
      <c r="G62" s="17" t="s">
        <v>764</v>
      </c>
      <c r="H62" s="312">
        <v>97901787</v>
      </c>
      <c r="I62" s="314">
        <v>95570245</v>
      </c>
      <c r="J62" s="306" t="s">
        <v>926</v>
      </c>
      <c r="K62" s="17" t="s">
        <v>419</v>
      </c>
      <c r="L62" s="17" t="s">
        <v>419</v>
      </c>
      <c r="M62" s="17" t="s">
        <v>927</v>
      </c>
      <c r="N62" s="298" t="s">
        <v>419</v>
      </c>
      <c r="O62" s="289" t="s">
        <v>35</v>
      </c>
      <c r="P62" s="299" t="s">
        <v>888</v>
      </c>
      <c r="Q62" s="52">
        <v>1</v>
      </c>
      <c r="R62" s="297" t="s">
        <v>768</v>
      </c>
    </row>
    <row r="63" spans="1:18" ht="30.75" customHeight="1">
      <c r="A63" s="291">
        <f t="shared" si="0"/>
        <v>54</v>
      </c>
      <c r="B63" s="291">
        <v>2024</v>
      </c>
      <c r="C63" s="292" t="s">
        <v>928</v>
      </c>
      <c r="D63" s="293" t="s">
        <v>884</v>
      </c>
      <c r="E63" s="311">
        <v>51834883</v>
      </c>
      <c r="F63" s="312">
        <v>48000000</v>
      </c>
      <c r="G63" s="17" t="s">
        <v>929</v>
      </c>
      <c r="H63" s="312">
        <v>48000000</v>
      </c>
      <c r="I63" s="315">
        <v>47311530</v>
      </c>
      <c r="J63" s="306" t="s">
        <v>930</v>
      </c>
      <c r="K63" s="17" t="s">
        <v>419</v>
      </c>
      <c r="L63" s="17" t="s">
        <v>419</v>
      </c>
      <c r="M63" s="17" t="s">
        <v>927</v>
      </c>
      <c r="N63" s="298" t="s">
        <v>802</v>
      </c>
      <c r="O63" s="289" t="s">
        <v>35</v>
      </c>
      <c r="P63" s="299" t="s">
        <v>845</v>
      </c>
      <c r="Q63" s="52">
        <v>1</v>
      </c>
      <c r="R63" s="297" t="s">
        <v>768</v>
      </c>
    </row>
    <row r="64" spans="1:18" ht="56.25">
      <c r="A64" s="291">
        <f t="shared" si="0"/>
        <v>55</v>
      </c>
      <c r="B64" s="291">
        <v>2024</v>
      </c>
      <c r="C64" s="292" t="s">
        <v>931</v>
      </c>
      <c r="D64" s="293" t="s">
        <v>259</v>
      </c>
      <c r="E64" s="311">
        <v>51449478</v>
      </c>
      <c r="F64" s="312">
        <v>136790850</v>
      </c>
      <c r="G64" s="17" t="s">
        <v>929</v>
      </c>
      <c r="H64" s="312">
        <v>136790850</v>
      </c>
      <c r="I64" s="315">
        <v>135571500</v>
      </c>
      <c r="J64" s="306" t="s">
        <v>932</v>
      </c>
      <c r="K64" s="17" t="s">
        <v>802</v>
      </c>
      <c r="L64" s="17" t="s">
        <v>802</v>
      </c>
      <c r="M64" s="17" t="s">
        <v>802</v>
      </c>
      <c r="N64" s="298" t="s">
        <v>783</v>
      </c>
      <c r="O64" s="289" t="s">
        <v>35</v>
      </c>
      <c r="P64" s="299" t="s">
        <v>888</v>
      </c>
      <c r="Q64" s="52">
        <v>1</v>
      </c>
      <c r="R64" s="297" t="s">
        <v>768</v>
      </c>
    </row>
    <row r="65" spans="1:18" ht="30.75" customHeight="1">
      <c r="A65" s="291">
        <f t="shared" si="0"/>
        <v>56</v>
      </c>
      <c r="B65" s="291">
        <v>2024</v>
      </c>
      <c r="C65" s="292" t="s">
        <v>933</v>
      </c>
      <c r="D65" s="293" t="s">
        <v>259</v>
      </c>
      <c r="E65" s="311">
        <v>51449471</v>
      </c>
      <c r="F65" s="312">
        <v>108827000</v>
      </c>
      <c r="G65" s="17" t="s">
        <v>929</v>
      </c>
      <c r="H65" s="312">
        <v>108827000</v>
      </c>
      <c r="I65" s="315">
        <v>107024200</v>
      </c>
      <c r="J65" s="306" t="s">
        <v>934</v>
      </c>
      <c r="K65" s="17" t="s">
        <v>802</v>
      </c>
      <c r="L65" s="17" t="s">
        <v>802</v>
      </c>
      <c r="M65" s="17" t="s">
        <v>802</v>
      </c>
      <c r="N65" s="298" t="s">
        <v>802</v>
      </c>
      <c r="O65" s="289" t="s">
        <v>35</v>
      </c>
      <c r="P65" s="299" t="s">
        <v>888</v>
      </c>
      <c r="Q65" s="52">
        <v>1</v>
      </c>
      <c r="R65" s="297" t="s">
        <v>768</v>
      </c>
    </row>
    <row r="66" spans="1:18" ht="37.5">
      <c r="A66" s="291">
        <f t="shared" si="0"/>
        <v>57</v>
      </c>
      <c r="B66" s="291">
        <v>2024</v>
      </c>
      <c r="C66" s="292" t="s">
        <v>935</v>
      </c>
      <c r="D66" s="293" t="s">
        <v>881</v>
      </c>
      <c r="E66" s="311">
        <v>45694048</v>
      </c>
      <c r="F66" s="312">
        <v>200000000</v>
      </c>
      <c r="G66" s="17" t="s">
        <v>929</v>
      </c>
      <c r="H66" s="312">
        <v>200000000</v>
      </c>
      <c r="I66" s="315">
        <v>198740860.19999999</v>
      </c>
      <c r="J66" s="306" t="s">
        <v>936</v>
      </c>
      <c r="K66" s="17" t="s">
        <v>802</v>
      </c>
      <c r="L66" s="17" t="s">
        <v>802</v>
      </c>
      <c r="M66" s="17" t="s">
        <v>802</v>
      </c>
      <c r="N66" s="298" t="s">
        <v>783</v>
      </c>
      <c r="O66" s="289" t="s">
        <v>35</v>
      </c>
      <c r="P66" s="299" t="s">
        <v>850</v>
      </c>
      <c r="Q66" s="52">
        <v>1</v>
      </c>
      <c r="R66" s="297" t="s">
        <v>768</v>
      </c>
    </row>
    <row r="67" spans="1:18" ht="47.25" customHeight="1">
      <c r="A67" s="291">
        <f t="shared" si="0"/>
        <v>58</v>
      </c>
      <c r="B67" s="291">
        <v>2024</v>
      </c>
      <c r="C67" s="292" t="s">
        <v>937</v>
      </c>
      <c r="D67" s="293" t="s">
        <v>259</v>
      </c>
      <c r="E67" s="311">
        <v>53030717</v>
      </c>
      <c r="F67" s="312">
        <v>200000000</v>
      </c>
      <c r="G67" s="17" t="s">
        <v>929</v>
      </c>
      <c r="H67" s="312">
        <v>200000000</v>
      </c>
      <c r="I67" s="315">
        <v>198692220</v>
      </c>
      <c r="J67" s="306" t="s">
        <v>938</v>
      </c>
      <c r="K67" s="17" t="s">
        <v>802</v>
      </c>
      <c r="L67" s="17" t="s">
        <v>802</v>
      </c>
      <c r="M67" s="17" t="s">
        <v>802</v>
      </c>
      <c r="N67" s="298" t="s">
        <v>783</v>
      </c>
      <c r="O67" s="289" t="s">
        <v>35</v>
      </c>
      <c r="P67" s="299" t="s">
        <v>850</v>
      </c>
      <c r="Q67" s="52">
        <v>1</v>
      </c>
      <c r="R67" s="297" t="s">
        <v>768</v>
      </c>
    </row>
    <row r="68" spans="1:18" ht="30.75" customHeight="1">
      <c r="A68" s="291">
        <f t="shared" si="0"/>
        <v>59</v>
      </c>
      <c r="B68" s="291">
        <v>2024</v>
      </c>
      <c r="C68" s="292" t="s">
        <v>939</v>
      </c>
      <c r="D68" s="293" t="s">
        <v>940</v>
      </c>
      <c r="E68" s="311">
        <v>45693978</v>
      </c>
      <c r="F68" s="312">
        <v>100000000</v>
      </c>
      <c r="G68" s="17" t="s">
        <v>929</v>
      </c>
      <c r="H68" s="312">
        <v>100000000</v>
      </c>
      <c r="I68" s="315">
        <v>94605189</v>
      </c>
      <c r="J68" s="295" t="s">
        <v>941</v>
      </c>
      <c r="K68" s="17" t="s">
        <v>802</v>
      </c>
      <c r="L68" s="17" t="s">
        <v>802</v>
      </c>
      <c r="M68" s="17" t="s">
        <v>802</v>
      </c>
      <c r="N68" s="100" t="s">
        <v>783</v>
      </c>
      <c r="O68" s="289" t="s">
        <v>35</v>
      </c>
      <c r="P68" s="299" t="s">
        <v>845</v>
      </c>
      <c r="Q68" s="52">
        <v>1</v>
      </c>
      <c r="R68" s="297" t="s">
        <v>768</v>
      </c>
    </row>
    <row r="69" spans="1:18" ht="37.5">
      <c r="A69" s="291">
        <f t="shared" si="0"/>
        <v>60</v>
      </c>
      <c r="B69" s="291">
        <v>2024</v>
      </c>
      <c r="C69" s="292" t="s">
        <v>942</v>
      </c>
      <c r="D69" s="293" t="s">
        <v>884</v>
      </c>
      <c r="E69" s="311">
        <v>53279477</v>
      </c>
      <c r="F69" s="312">
        <v>39000000</v>
      </c>
      <c r="G69" s="17" t="s">
        <v>929</v>
      </c>
      <c r="H69" s="312">
        <v>39000000</v>
      </c>
      <c r="I69" s="315">
        <v>38255040</v>
      </c>
      <c r="J69" s="295" t="s">
        <v>943</v>
      </c>
      <c r="K69" s="17" t="s">
        <v>802</v>
      </c>
      <c r="L69" s="17" t="s">
        <v>802</v>
      </c>
      <c r="M69" s="17" t="s">
        <v>802</v>
      </c>
      <c r="N69" s="298" t="s">
        <v>783</v>
      </c>
      <c r="O69" s="289" t="s">
        <v>35</v>
      </c>
      <c r="P69" s="299" t="s">
        <v>850</v>
      </c>
      <c r="Q69" s="52">
        <v>1</v>
      </c>
      <c r="R69" s="297" t="s">
        <v>768</v>
      </c>
    </row>
    <row r="70" spans="1:18" ht="30.75" customHeight="1">
      <c r="A70" s="291">
        <f t="shared" si="0"/>
        <v>61</v>
      </c>
      <c r="B70" s="291">
        <v>2024</v>
      </c>
      <c r="C70" s="292" t="s">
        <v>944</v>
      </c>
      <c r="D70" s="293" t="s">
        <v>770</v>
      </c>
      <c r="E70" s="311">
        <v>51449468</v>
      </c>
      <c r="F70" s="312">
        <v>83780300</v>
      </c>
      <c r="G70" s="17" t="s">
        <v>929</v>
      </c>
      <c r="H70" s="312">
        <v>83780300</v>
      </c>
      <c r="I70" s="315">
        <v>82974710</v>
      </c>
      <c r="J70" s="295" t="s">
        <v>945</v>
      </c>
      <c r="K70" s="17" t="s">
        <v>802</v>
      </c>
      <c r="L70" s="17" t="s">
        <v>802</v>
      </c>
      <c r="M70" s="17" t="s">
        <v>802</v>
      </c>
      <c r="N70" s="100" t="s">
        <v>783</v>
      </c>
      <c r="O70" s="289" t="s">
        <v>35</v>
      </c>
      <c r="P70" s="299" t="s">
        <v>856</v>
      </c>
      <c r="Q70" s="52">
        <v>1</v>
      </c>
      <c r="R70" s="297" t="s">
        <v>768</v>
      </c>
    </row>
    <row r="71" spans="1:18" ht="30.75" customHeight="1" thickBot="1">
      <c r="A71" s="291">
        <f t="shared" si="0"/>
        <v>62</v>
      </c>
      <c r="B71" s="291">
        <v>2024</v>
      </c>
      <c r="C71" s="292" t="s">
        <v>946</v>
      </c>
      <c r="D71" s="293" t="s">
        <v>259</v>
      </c>
      <c r="E71" s="311">
        <v>51449470</v>
      </c>
      <c r="F71" s="312">
        <v>150000000</v>
      </c>
      <c r="G71" s="17" t="s">
        <v>929</v>
      </c>
      <c r="H71" s="312">
        <v>150000000</v>
      </c>
      <c r="I71" s="315">
        <v>149133611</v>
      </c>
      <c r="J71" s="306" t="s">
        <v>947</v>
      </c>
      <c r="K71" s="17" t="s">
        <v>802</v>
      </c>
      <c r="L71" s="17" t="s">
        <v>802</v>
      </c>
      <c r="M71" s="17" t="s">
        <v>802</v>
      </c>
      <c r="N71" s="298" t="s">
        <v>783</v>
      </c>
      <c r="O71" s="289" t="s">
        <v>35</v>
      </c>
      <c r="P71" s="299" t="s">
        <v>948</v>
      </c>
      <c r="Q71" s="52">
        <v>1</v>
      </c>
      <c r="R71" s="297" t="s">
        <v>768</v>
      </c>
    </row>
    <row r="72" spans="1:18" ht="30.75" customHeight="1" thickBot="1">
      <c r="A72" s="291">
        <f t="shared" si="0"/>
        <v>63</v>
      </c>
      <c r="B72" s="291">
        <v>2024</v>
      </c>
      <c r="C72" s="292" t="s">
        <v>949</v>
      </c>
      <c r="D72" s="293" t="s">
        <v>950</v>
      </c>
      <c r="E72" s="311">
        <v>53329322</v>
      </c>
      <c r="F72" s="312">
        <v>112000000</v>
      </c>
      <c r="G72" s="17" t="s">
        <v>929</v>
      </c>
      <c r="H72" s="312">
        <v>112000000</v>
      </c>
      <c r="I72" s="315">
        <v>106582755</v>
      </c>
      <c r="J72" s="295" t="s">
        <v>951</v>
      </c>
      <c r="K72" s="17" t="s">
        <v>802</v>
      </c>
      <c r="L72" s="17" t="s">
        <v>802</v>
      </c>
      <c r="M72" s="17" t="s">
        <v>802</v>
      </c>
      <c r="N72" s="298" t="s">
        <v>783</v>
      </c>
      <c r="O72" s="289" t="s">
        <v>35</v>
      </c>
      <c r="P72" s="316" t="s">
        <v>952</v>
      </c>
      <c r="Q72" s="52">
        <v>1</v>
      </c>
      <c r="R72" s="297" t="s">
        <v>768</v>
      </c>
    </row>
    <row r="73" spans="1:18" ht="30.75" customHeight="1">
      <c r="A73" s="291">
        <f t="shared" si="0"/>
        <v>64</v>
      </c>
      <c r="B73" s="291">
        <v>2024</v>
      </c>
      <c r="C73" s="292" t="s">
        <v>953</v>
      </c>
      <c r="D73" s="293" t="s">
        <v>954</v>
      </c>
      <c r="E73" s="311">
        <v>45694052</v>
      </c>
      <c r="F73" s="312">
        <v>200000000</v>
      </c>
      <c r="G73" s="17" t="s">
        <v>929</v>
      </c>
      <c r="H73" s="312">
        <v>200000000</v>
      </c>
      <c r="I73" s="315">
        <v>197913000</v>
      </c>
      <c r="J73" s="295" t="s">
        <v>955</v>
      </c>
      <c r="K73" s="17" t="s">
        <v>802</v>
      </c>
      <c r="L73" s="17" t="s">
        <v>802</v>
      </c>
      <c r="M73" s="17" t="s">
        <v>802</v>
      </c>
      <c r="N73" s="298" t="s">
        <v>783</v>
      </c>
      <c r="O73" s="289" t="s">
        <v>35</v>
      </c>
      <c r="P73" s="316" t="s">
        <v>952</v>
      </c>
      <c r="Q73" s="52">
        <v>1</v>
      </c>
      <c r="R73" s="297" t="s">
        <v>768</v>
      </c>
    </row>
    <row r="74" spans="1:18" s="75" customFormat="1">
      <c r="A74" s="317"/>
      <c r="B74" s="291"/>
      <c r="C74" s="318"/>
      <c r="D74" s="317"/>
      <c r="E74" s="317"/>
      <c r="F74" s="319"/>
      <c r="G74" s="17"/>
      <c r="H74" s="320">
        <f>SUM(H6:H73)</f>
        <v>79244134570</v>
      </c>
      <c r="I74" s="321">
        <f>SUM(I6:I73)</f>
        <v>66654534881.87999</v>
      </c>
      <c r="J74" s="322"/>
      <c r="K74" s="29"/>
      <c r="L74" s="323"/>
      <c r="M74" s="323"/>
      <c r="N74" s="323"/>
      <c r="O74" s="324"/>
      <c r="P74" s="325"/>
      <c r="Q74" s="29">
        <f>SUM(Q6:Q72)</f>
        <v>63</v>
      </c>
      <c r="R74" s="290" t="s">
        <v>768</v>
      </c>
    </row>
    <row r="75" spans="1:18">
      <c r="B75" s="326" t="s">
        <v>956</v>
      </c>
    </row>
  </sheetData>
  <mergeCells count="18">
    <mergeCell ref="A23:F23"/>
    <mergeCell ref="A30:F30"/>
    <mergeCell ref="K3:O3"/>
    <mergeCell ref="Q3:R3"/>
    <mergeCell ref="Q4:R4"/>
    <mergeCell ref="A5:F5"/>
    <mergeCell ref="A12:F12"/>
    <mergeCell ref="A18:F18"/>
    <mergeCell ref="B1:O1"/>
    <mergeCell ref="A3:A4"/>
    <mergeCell ref="B3:B4"/>
    <mergeCell ref="C3:C4"/>
    <mergeCell ref="D3:D4"/>
    <mergeCell ref="F3:F4"/>
    <mergeCell ref="G3:G4"/>
    <mergeCell ref="H3:H4"/>
    <mergeCell ref="I3:I4"/>
    <mergeCell ref="J3:J4"/>
  </mergeCells>
  <printOptions horizontalCentered="1"/>
  <pageMargins left="1.1023622047244095" right="0.31496062992125984" top="0.74803149606299213" bottom="0.74803149606299213" header="0.31496062992125984" footer="0.31496062992125984"/>
  <pageSetup paperSize="5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1</vt:lpstr>
      <vt:lpstr>2</vt:lpstr>
      <vt:lpstr>3</vt:lpstr>
      <vt:lpstr>4</vt:lpstr>
      <vt:lpstr>5</vt:lpstr>
      <vt:lpstr>'1'!Print_Area</vt:lpstr>
      <vt:lpstr>'2'!Print_Area</vt:lpstr>
      <vt:lpstr>'4'!Print_Area</vt:lpstr>
      <vt:lpstr>'5'!Print_Area</vt:lpstr>
      <vt:lpstr>'1'!Print_Titles</vt:lpstr>
      <vt:lpstr>'2'!Print_Titles</vt:lpstr>
      <vt:lpstr>'3'!Print_Titles</vt:lpstr>
      <vt:lpstr>'4'!Print_Titles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2025-09-17T07:00:28Z</dcterms:created>
  <dcterms:modified xsi:type="dcterms:W3CDTF">2025-09-17T07:02:25Z</dcterms:modified>
</cp:coreProperties>
</file>