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51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_FilterDatabase" localSheetId="4" hidden="1">'5'!$A$4:$Q$83</definedName>
    <definedName name="_xlnm.Print_Area" localSheetId="0">'1'!$A$1:$Q$80</definedName>
    <definedName name="_xlnm.Print_Area" localSheetId="1">'2'!$A$1:$Q$103</definedName>
    <definedName name="_xlnm.Print_Area" localSheetId="2">'3'!$A$1:$Q$139</definedName>
    <definedName name="_xlnm.Print_Area" localSheetId="3">'4'!$A$1:$U$84</definedName>
    <definedName name="_xlnm.Print_Area" localSheetId="4">'5'!$A$1:$Q$82</definedName>
    <definedName name="_xlnm.Print_Titles" localSheetId="3">'4'!$A:$T,'4'!$5:$7</definedName>
  </definedNames>
  <calcPr calcId="125725"/>
</workbook>
</file>

<file path=xl/calcChain.xml><?xml version="1.0" encoding="utf-8"?>
<calcChain xmlns="http://schemas.openxmlformats.org/spreadsheetml/2006/main">
  <c r="P82" i="5"/>
  <c r="H82"/>
  <c r="G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0"/>
  <c r="A39"/>
  <c r="A38"/>
  <c r="A37"/>
  <c r="A36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4"/>
  <c r="A13"/>
  <c r="A12"/>
  <c r="A10"/>
  <c r="A9"/>
  <c r="A8"/>
  <c r="A7"/>
  <c r="H83" i="4"/>
  <c r="G83"/>
  <c r="F83"/>
  <c r="D83"/>
  <c r="H80"/>
  <c r="G80"/>
  <c r="F80"/>
  <c r="D80"/>
  <c r="H77"/>
  <c r="G77"/>
  <c r="F77"/>
  <c r="D77"/>
  <c r="G74"/>
  <c r="F74"/>
  <c r="D74"/>
  <c r="G71"/>
  <c r="F71"/>
  <c r="D71"/>
  <c r="G57"/>
  <c r="F57"/>
  <c r="D57"/>
  <c r="G45"/>
  <c r="F45"/>
  <c r="D45"/>
  <c r="G39"/>
  <c r="F39"/>
  <c r="D39"/>
  <c r="H36"/>
  <c r="G36"/>
  <c r="F36"/>
  <c r="D36"/>
  <c r="H28"/>
  <c r="G28"/>
  <c r="F28"/>
  <c r="D28"/>
  <c r="F10"/>
  <c r="D10"/>
  <c r="C136" i="3" l="1"/>
  <c r="G133"/>
  <c r="F133"/>
  <c r="G117"/>
  <c r="F117"/>
  <c r="D117"/>
  <c r="G70"/>
  <c r="F70"/>
  <c r="G61"/>
  <c r="F61"/>
  <c r="D61"/>
  <c r="G49"/>
  <c r="G138" s="1"/>
  <c r="F49"/>
  <c r="D49"/>
  <c r="G23"/>
  <c r="F23"/>
  <c r="D23"/>
  <c r="C138" s="1"/>
  <c r="G12"/>
  <c r="F12"/>
  <c r="D12"/>
  <c r="G9"/>
  <c r="G136" s="1"/>
  <c r="F9"/>
  <c r="D9"/>
  <c r="C139" l="1"/>
  <c r="G139"/>
  <c r="G97" i="2" l="1"/>
  <c r="G94"/>
  <c r="F94"/>
  <c r="G88"/>
  <c r="F88"/>
  <c r="G82"/>
  <c r="G73"/>
  <c r="G69"/>
  <c r="F69"/>
  <c r="G64"/>
  <c r="F64"/>
  <c r="G36"/>
  <c r="F36"/>
  <c r="G14"/>
  <c r="F14"/>
  <c r="D14"/>
  <c r="G10"/>
  <c r="F10"/>
  <c r="G77" i="1" l="1"/>
  <c r="F77"/>
  <c r="D77"/>
  <c r="A74"/>
  <c r="A75" s="1"/>
  <c r="A76" s="1"/>
  <c r="G71"/>
  <c r="F71"/>
  <c r="D71"/>
  <c r="G68"/>
  <c r="F68"/>
  <c r="D68"/>
  <c r="G64"/>
  <c r="F64"/>
  <c r="D64"/>
  <c r="A53"/>
  <c r="A54" s="1"/>
  <c r="A55" s="1"/>
  <c r="A56" s="1"/>
  <c r="A57" s="1"/>
  <c r="A58" s="1"/>
  <c r="A59" s="1"/>
  <c r="A60" s="1"/>
  <c r="A61" s="1"/>
  <c r="A62" s="1"/>
  <c r="A63" s="1"/>
  <c r="A52"/>
  <c r="G48"/>
  <c r="F48"/>
  <c r="D48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G9"/>
  <c r="F9"/>
  <c r="D9"/>
  <c r="G7"/>
  <c r="F7"/>
  <c r="D7"/>
</calcChain>
</file>

<file path=xl/sharedStrings.xml><?xml version="1.0" encoding="utf-8"?>
<sst xmlns="http://schemas.openxmlformats.org/spreadsheetml/2006/main" count="3845" uniqueCount="965">
  <si>
    <t>REKAP PENGADAAN BARANG/JASA TAHUN 2023</t>
  </si>
  <si>
    <t>No</t>
  </si>
  <si>
    <t>Nama Pekerjaan</t>
  </si>
  <si>
    <t>MAK</t>
  </si>
  <si>
    <t>Pagu Anggaran</t>
  </si>
  <si>
    <t>Jenis Pekerjaan</t>
  </si>
  <si>
    <t>Pagu Paket</t>
  </si>
  <si>
    <t>Realisasi/Kontrak</t>
  </si>
  <si>
    <t>Nomor Kontrak</t>
  </si>
  <si>
    <t>Addendum I SP</t>
  </si>
  <si>
    <t>Pelaksanaan Kegiatan</t>
  </si>
  <si>
    <t>Realisasi</t>
  </si>
  <si>
    <t>Proses Pengadaan (Bulan)</t>
  </si>
  <si>
    <t>Tanda Tangan Kontrak                   (Bulan)</t>
  </si>
  <si>
    <t>Tanggal Addendum I SP</t>
  </si>
  <si>
    <t>Pelaksanaan                   (Bulan)</t>
  </si>
  <si>
    <t>Serah Terima (PHO)             (Bulan)</t>
  </si>
  <si>
    <t>Status</t>
  </si>
  <si>
    <t>Berlangganan Turnitin Tahun 2023, Penyedia: CV. ARTHA BOOK CEMERLANG</t>
  </si>
  <si>
    <t>4471.DBA.001.060.G.525119</t>
  </si>
  <si>
    <t>Jasa Lainnya</t>
  </si>
  <si>
    <t>01.XII/UN14.8/PL/SPK/NONKONS/2022</t>
  </si>
  <si>
    <t>-</t>
  </si>
  <si>
    <t>Desember 2022</t>
  </si>
  <si>
    <t>31 Desember 2022</t>
  </si>
  <si>
    <t>Selesai</t>
  </si>
  <si>
    <t>Paket</t>
  </si>
  <si>
    <t>SUB TOTAL A</t>
  </si>
  <si>
    <t>Belanja BLU Lainnya Biaya KAP Untuk Audit Laporan Keuangan BLU Unud Tahun Buku 2022 (SPI), Penyedia: KAP Wisnu Karsono &amp; Rekan</t>
  </si>
  <si>
    <t>4471.DBA.003.053.D.525119</t>
  </si>
  <si>
    <t>01.II/UN14.8/PL/SPK/NONKONS/2023</t>
  </si>
  <si>
    <t>01.II/UN14.8/PL/ADD.SPK/NONKONS/2023</t>
  </si>
  <si>
    <t>8 Februari 2023</t>
  </si>
  <si>
    <t>20 Februari 2023</t>
  </si>
  <si>
    <t>15 Maret 2023</t>
  </si>
  <si>
    <t>Februari 2023</t>
  </si>
  <si>
    <t>30 April 2023</t>
  </si>
  <si>
    <t>SUB TOTAL B</t>
  </si>
  <si>
    <t>Sarana Gedung Perkantoran, Penyedia: PT. Surya Sakti Teknologi Indonesia</t>
  </si>
  <si>
    <t>4471.CAA.002.051.B.537112</t>
  </si>
  <si>
    <t>Modal</t>
  </si>
  <si>
    <r>
      <rPr>
        <u/>
        <sz val="11"/>
        <rFont val="Times New Roman"/>
        <family val="1"/>
      </rPr>
      <t>06.II/UN14.8/PL/SP/NONKONS/2023</t>
    </r>
    <r>
      <rPr>
        <sz val="11"/>
        <rFont val="Times New Roman"/>
        <family val="1"/>
      </rPr>
      <t xml:space="preserve">
PEP-P2302-2895418
</t>
    </r>
  </si>
  <si>
    <t>16 Februari 2023</t>
  </si>
  <si>
    <t>Unit</t>
  </si>
  <si>
    <t>Sarana Gedung Perkantoran, Penyedia: CV. Solid Media Sejahtera</t>
  </si>
  <si>
    <r>
      <rPr>
        <u/>
        <sz val="11"/>
        <rFont val="Times New Roman"/>
        <family val="1"/>
      </rPr>
      <t>07.II/UN14.8/PL/SP/NONKONS/2023</t>
    </r>
    <r>
      <rPr>
        <sz val="11"/>
        <rFont val="Times New Roman"/>
        <family val="1"/>
      </rPr>
      <t xml:space="preserve">
P00-P2302-3060886
</t>
    </r>
  </si>
  <si>
    <t>24 Februari 2023</t>
  </si>
  <si>
    <t>14 Maret 2023</t>
  </si>
  <si>
    <t>Sarana Gedung Perkantoran, Penyedia: PT. Elka Solution Nusantara</t>
  </si>
  <si>
    <r>
      <rPr>
        <u/>
        <sz val="11"/>
        <rFont val="Times New Roman"/>
        <family val="1"/>
      </rPr>
      <t>01.IV/UN14.8/PL/SP/NONKONS/2023</t>
    </r>
    <r>
      <rPr>
        <sz val="11"/>
        <rFont val="Times New Roman"/>
        <family val="1"/>
      </rPr>
      <t xml:space="preserve">
P00-P2304-3966682
</t>
    </r>
  </si>
  <si>
    <t>10 April 2023</t>
  </si>
  <si>
    <t>11 April 2023</t>
  </si>
  <si>
    <t>April 2023</t>
  </si>
  <si>
    <t>26 April 2023</t>
  </si>
  <si>
    <t>Sarana Gedung Perkantoran, Penyedia: PT. Arisma Smart Solution</t>
  </si>
  <si>
    <r>
      <rPr>
        <u/>
        <sz val="11"/>
        <rFont val="Times New Roman"/>
        <family val="1"/>
      </rPr>
      <t>13.IV/UN14.8/PL/SP/NONKONS/2023</t>
    </r>
    <r>
      <rPr>
        <sz val="11"/>
        <rFont val="Times New Roman"/>
        <family val="1"/>
      </rPr>
      <t xml:space="preserve">
PEP-P2304-4202022
</t>
    </r>
  </si>
  <si>
    <t>27 April 2023</t>
  </si>
  <si>
    <t>17 Mei 2023</t>
  </si>
  <si>
    <t>Sarana Gedung Perkantoran, Penyedia: CV. Arindah</t>
  </si>
  <si>
    <r>
      <rPr>
        <u/>
        <sz val="11"/>
        <rFont val="Times New Roman"/>
        <family val="1"/>
      </rPr>
      <t>03.V/UN14.8/PL/SP/NONKONS/2023</t>
    </r>
    <r>
      <rPr>
        <sz val="11"/>
        <rFont val="Times New Roman"/>
        <family val="1"/>
      </rPr>
      <t xml:space="preserve">
BM-INVOICE/05/2023/nv4lrn
</t>
    </r>
  </si>
  <si>
    <t>8 Mei 2023</t>
  </si>
  <si>
    <t>9 Mei 2023</t>
  </si>
  <si>
    <t>Mei 2023</t>
  </si>
  <si>
    <t>Sarana Gedung Perkantoran, Penyedia: CV. N&amp;B Nett Access</t>
  </si>
  <si>
    <r>
      <rPr>
        <u/>
        <sz val="11"/>
        <rFont val="Times New Roman"/>
        <family val="1"/>
      </rPr>
      <t>04.V/UN14.8/PL/SP/NONKONS/2023</t>
    </r>
    <r>
      <rPr>
        <sz val="11"/>
        <rFont val="Times New Roman"/>
        <family val="1"/>
      </rPr>
      <t xml:space="preserve">
BM-INVOICE/05/2023/gp7wzg
</t>
    </r>
  </si>
  <si>
    <t>23 Juni 2023</t>
  </si>
  <si>
    <t>Sarana Gedung Perkantoran, Penyedia: PT. Duta Samudra Pasifik</t>
  </si>
  <si>
    <r>
      <rPr>
        <u/>
        <sz val="11"/>
        <rFont val="Times New Roman"/>
        <family val="1"/>
      </rPr>
      <t>11.V/UN14.8/PL/SP/NONKONS/2023</t>
    </r>
    <r>
      <rPr>
        <sz val="11"/>
        <rFont val="Times New Roman"/>
        <family val="1"/>
      </rPr>
      <t xml:space="preserve">
LTN-P2305-4630784
</t>
    </r>
  </si>
  <si>
    <t>16 Mei 2023</t>
  </si>
  <si>
    <t>23 Mei 2023</t>
  </si>
  <si>
    <t>21 Juni 2023</t>
  </si>
  <si>
    <r>
      <rPr>
        <u/>
        <sz val="11"/>
        <rFont val="Times New Roman"/>
        <family val="1"/>
      </rPr>
      <t>18.V/UN14.8/PL/SP/NONKONS/2023</t>
    </r>
    <r>
      <rPr>
        <sz val="11"/>
        <rFont val="Times New Roman"/>
        <family val="1"/>
      </rPr>
      <t xml:space="preserve">
TKD-P2305-4930571
</t>
    </r>
  </si>
  <si>
    <t>26 Mei 2023</t>
  </si>
  <si>
    <t>30 Mei 2023</t>
  </si>
  <si>
    <t>6 Juni 2023</t>
  </si>
  <si>
    <t>Sarana Gedung Perkantoran, Penyedia: PT. Cahaya Murni Cemerlang</t>
  </si>
  <si>
    <r>
      <rPr>
        <u/>
        <sz val="11"/>
        <rFont val="Times New Roman"/>
        <family val="1"/>
      </rPr>
      <t>20.VI/UN14.8/PL/SP/NONKONS/2023</t>
    </r>
    <r>
      <rPr>
        <sz val="11"/>
        <rFont val="Times New Roman"/>
        <family val="1"/>
      </rPr>
      <t xml:space="preserve">
AK1-P2306-5566851
</t>
    </r>
  </si>
  <si>
    <t>19 Juni 2023</t>
  </si>
  <si>
    <t>20 Juni 2023</t>
  </si>
  <si>
    <t>Juni 2023</t>
  </si>
  <si>
    <t>3 Juli 2023</t>
  </si>
  <si>
    <r>
      <rPr>
        <u/>
        <sz val="11"/>
        <rFont val="Times New Roman"/>
        <family val="1"/>
      </rPr>
      <t>19.VI/UN14.8/PL/SP/NONKONS/2023</t>
    </r>
    <r>
      <rPr>
        <sz val="11"/>
        <rFont val="Times New Roman"/>
        <family val="1"/>
      </rPr>
      <t xml:space="preserve">
AK1-P2306-5566638
</t>
    </r>
  </si>
  <si>
    <t>22 Juni 2023</t>
  </si>
  <si>
    <t>31 Juli 2023</t>
  </si>
  <si>
    <r>
      <rPr>
        <u/>
        <sz val="11"/>
        <rFont val="Times New Roman"/>
        <family val="1"/>
      </rPr>
      <t>23.VI/UN14.8/PL/SP/NONKONS/2023</t>
    </r>
    <r>
      <rPr>
        <sz val="11"/>
        <rFont val="Times New Roman"/>
        <family val="1"/>
      </rPr>
      <t xml:space="preserve">
AK1-P2306-5581644
</t>
    </r>
  </si>
  <si>
    <t>27 Juni 2023</t>
  </si>
  <si>
    <t>14 Agustus 2023</t>
  </si>
  <si>
    <r>
      <rPr>
        <u/>
        <sz val="11"/>
        <rFont val="Times New Roman"/>
        <family val="1"/>
      </rPr>
      <t>22.VI/UN14.8/PL/SP/NONKONS/2023</t>
    </r>
    <r>
      <rPr>
        <sz val="11"/>
        <rFont val="Times New Roman"/>
        <family val="1"/>
      </rPr>
      <t xml:space="preserve">
FKS-P2306-5581428
</t>
    </r>
  </si>
  <si>
    <t>5 Juli 2023</t>
  </si>
  <si>
    <t>Sarana Gedung Perkantoran, Penyedia: PT. Pijar Bintang Solusindo</t>
  </si>
  <si>
    <r>
      <rPr>
        <u/>
        <sz val="11"/>
        <rFont val="Times New Roman"/>
        <family val="1"/>
      </rPr>
      <t>24.VI/UN14.8/PL/SP/NONKONS/2023</t>
    </r>
    <r>
      <rPr>
        <sz val="11"/>
        <rFont val="Times New Roman"/>
        <family val="1"/>
      </rPr>
      <t xml:space="preserve">
LTN-P2308-7355162
</t>
    </r>
  </si>
  <si>
    <t>30 Agustus 2023</t>
  </si>
  <si>
    <t>Agustus 2023</t>
  </si>
  <si>
    <t>18 September 2023</t>
  </si>
  <si>
    <t>Sarana Gedung Perkantoran, Penyedia: PT. Sani Tiara Prima</t>
  </si>
  <si>
    <r>
      <rPr>
        <u/>
        <sz val="11"/>
        <rFont val="Times New Roman"/>
        <family val="1"/>
      </rPr>
      <t>18.VII/UN14.8/PL/SP/NONKONS/2023</t>
    </r>
    <r>
      <rPr>
        <sz val="11"/>
        <rFont val="Times New Roman"/>
        <family val="1"/>
      </rPr>
      <t xml:space="preserve">
AK1-P2307-6123981
</t>
    </r>
  </si>
  <si>
    <t>10 Juli 2023</t>
  </si>
  <si>
    <t>14 Juli 2023</t>
  </si>
  <si>
    <t>Juli 2023</t>
  </si>
  <si>
    <t>23 Agustus 2023</t>
  </si>
  <si>
    <t>Sarana Gedung Perkantoran, Penyedia: CV. Doogler Bali</t>
  </si>
  <si>
    <r>
      <rPr>
        <u/>
        <sz val="11"/>
        <rFont val="Times New Roman"/>
        <family val="1"/>
      </rPr>
      <t>44.VII/UN14.8/PL/SP/NONKONS/2023</t>
    </r>
    <r>
      <rPr>
        <sz val="11"/>
        <rFont val="Times New Roman"/>
        <family val="1"/>
      </rPr>
      <t xml:space="preserve">
PS6-P2307-6456596
</t>
    </r>
  </si>
  <si>
    <t>20 Juli 2023</t>
  </si>
  <si>
    <t>21 Juli 2023</t>
  </si>
  <si>
    <t>18 Agustus 2023</t>
  </si>
  <si>
    <r>
      <rPr>
        <u/>
        <sz val="11"/>
        <rFont val="Times New Roman"/>
        <family val="1"/>
      </rPr>
      <t>04.VIII/UN14.8/PL/SP/NONKONS/2023</t>
    </r>
    <r>
      <rPr>
        <sz val="11"/>
        <rFont val="Times New Roman"/>
        <family val="1"/>
      </rPr>
      <t xml:space="preserve">
LTN-P2308-7183978
</t>
    </r>
  </si>
  <si>
    <t>16 Agustus 2023</t>
  </si>
  <si>
    <t>31 Agustus 2023</t>
  </si>
  <si>
    <r>
      <rPr>
        <u/>
        <sz val="11"/>
        <rFont val="Times New Roman"/>
        <family val="1"/>
      </rPr>
      <t>12.VIII/UN14.8/PL/SP/NONKONS/2023</t>
    </r>
    <r>
      <rPr>
        <sz val="11"/>
        <rFont val="Times New Roman"/>
        <family val="1"/>
      </rPr>
      <t xml:space="preserve">
LTN-P2308-7355102
</t>
    </r>
  </si>
  <si>
    <t>23 Oktober 2023</t>
  </si>
  <si>
    <t>Sarana Gedung Perkantoran, Penyedia: CV. Radja Elektrika</t>
  </si>
  <si>
    <r>
      <rPr>
        <u/>
        <sz val="11"/>
        <rFont val="Times New Roman"/>
        <family val="1"/>
      </rPr>
      <t>14.VIII/UN14.8/PL/SP/NONKONS/2023</t>
    </r>
    <r>
      <rPr>
        <sz val="11"/>
        <rFont val="Times New Roman"/>
        <family val="1"/>
      </rPr>
      <t xml:space="preserve">
PS6-P2308-7365319
</t>
    </r>
  </si>
  <si>
    <t>1 September 2023</t>
  </si>
  <si>
    <t>September 2023</t>
  </si>
  <si>
    <t>15 September 2023</t>
  </si>
  <si>
    <r>
      <rPr>
        <u/>
        <sz val="11"/>
        <rFont val="Times New Roman"/>
        <family val="1"/>
      </rPr>
      <t xml:space="preserve">09.IX/UN14.8/PL/SP/NONKONS/2023
</t>
    </r>
    <r>
      <rPr>
        <sz val="11"/>
        <rFont val="Times New Roman"/>
        <family val="1"/>
      </rPr>
      <t xml:space="preserve"> LTN-P2309-7389959</t>
    </r>
    <r>
      <rPr>
        <u/>
        <sz val="11"/>
        <rFont val="Times New Roman"/>
        <family val="1"/>
      </rPr>
      <t xml:space="preserve">
</t>
    </r>
    <r>
      <rPr>
        <sz val="11"/>
        <rFont val="Times New Roman"/>
        <family val="1"/>
      </rPr>
      <t xml:space="preserve">
</t>
    </r>
  </si>
  <si>
    <t>5 September 2023</t>
  </si>
  <si>
    <t>19 September 2023</t>
  </si>
  <si>
    <t>Sarana Gedung Perkantoran, Penyedia: CV. SOLID MEDIA SEJAHTERA</t>
  </si>
  <si>
    <r>
      <rPr>
        <u/>
        <sz val="11"/>
        <rFont val="Times New Roman"/>
        <family val="1"/>
      </rPr>
      <t>02.IX/UN14.8/PL/SP/NONKONS/2023</t>
    </r>
    <r>
      <rPr>
        <sz val="11"/>
        <rFont val="Times New Roman"/>
        <family val="1"/>
      </rPr>
      <t xml:space="preserve">
P00-P2309-7390055
</t>
    </r>
  </si>
  <si>
    <t>6 September 2023</t>
  </si>
  <si>
    <t>13 September 2023</t>
  </si>
  <si>
    <t>Sarana Gedung Perkantoran, Penyedia: CV. Pijar Bintang Solusindo</t>
  </si>
  <si>
    <r>
      <rPr>
        <u/>
        <sz val="11"/>
        <rFont val="Times New Roman"/>
        <family val="1"/>
      </rPr>
      <t>51.IX/UN14.8/PL/SP/NONKONS/2023</t>
    </r>
    <r>
      <rPr>
        <sz val="11"/>
        <rFont val="Times New Roman"/>
        <family val="1"/>
      </rPr>
      <t xml:space="preserve">
LTN-P2309-7540628
</t>
    </r>
  </si>
  <si>
    <t>27 September 2023</t>
  </si>
  <si>
    <t>27 Oktober 2023</t>
  </si>
  <si>
    <t>Sarana Gedung Perkantoran, Penyedia: CV. Solusi Arya Prima</t>
  </si>
  <si>
    <r>
      <rPr>
        <u/>
        <sz val="11"/>
        <rFont val="Times New Roman"/>
        <family val="1"/>
      </rPr>
      <t>52.IX/UN14.8/PL/SP/NONKONS/2023</t>
    </r>
    <r>
      <rPr>
        <sz val="11"/>
        <rFont val="Times New Roman"/>
        <family val="1"/>
      </rPr>
      <t xml:space="preserve">
LTN-P2309-7540858
</t>
    </r>
  </si>
  <si>
    <t>2 Oktober 2023</t>
  </si>
  <si>
    <t>Oktober 2023</t>
  </si>
  <si>
    <t>11 Oktober 2023</t>
  </si>
  <si>
    <t>Sarana Gedung Perkantoran, Penyedia: CV Solid Media Sejahtera</t>
  </si>
  <si>
    <r>
      <rPr>
        <u/>
        <sz val="11"/>
        <rFont val="Times New Roman"/>
        <family val="1"/>
      </rPr>
      <t>55.IX/UN14.8/PL/SP/NONKONS/2023</t>
    </r>
    <r>
      <rPr>
        <sz val="11"/>
        <rFont val="Times New Roman"/>
        <family val="1"/>
      </rPr>
      <t xml:space="preserve">
P00-P2309-7540752
</t>
    </r>
  </si>
  <si>
    <t>13 Oktober 2023</t>
  </si>
  <si>
    <t>Sarana Gedung Perkantoran, Penyedia: PT ELKA SOLUTION NUSANTARA</t>
  </si>
  <si>
    <r>
      <rPr>
        <u/>
        <sz val="11"/>
        <rFont val="Times New Roman"/>
        <family val="1"/>
      </rPr>
      <t xml:space="preserve">06.IX/UN14.8/PL/SP/NONKONS/2023
</t>
    </r>
    <r>
      <rPr>
        <sz val="11"/>
        <rFont val="Times New Roman"/>
        <family val="1"/>
      </rPr>
      <t>P00-P2309-7390446</t>
    </r>
    <r>
      <rPr>
        <u/>
        <sz val="11"/>
        <rFont val="Times New Roman"/>
        <family val="1"/>
      </rPr>
      <t xml:space="preserve">
</t>
    </r>
    <r>
      <rPr>
        <sz val="11"/>
        <rFont val="Times New Roman"/>
        <family val="1"/>
      </rPr>
      <t xml:space="preserve">
</t>
    </r>
  </si>
  <si>
    <t>7 September 2023</t>
  </si>
  <si>
    <t>1 November 2023</t>
  </si>
  <si>
    <t>Sarana Gedung Perkantoran, Penyedia: CV AMUKTI BUMI</t>
  </si>
  <si>
    <r>
      <rPr>
        <u/>
        <sz val="11"/>
        <rFont val="Times New Roman"/>
        <family val="1"/>
      </rPr>
      <t>07.IX/UN14.8/PL/SP/NONKONS/2023</t>
    </r>
    <r>
      <rPr>
        <sz val="11"/>
        <rFont val="Times New Roman"/>
        <family val="1"/>
      </rPr>
      <t xml:space="preserve">
   LTN-P2309-7390533
</t>
    </r>
  </si>
  <si>
    <t>13 November 2023</t>
  </si>
  <si>
    <t>Sarana Gedung Perkantoran, Penyedia: CV ARINDAH</t>
  </si>
  <si>
    <r>
      <rPr>
        <u/>
        <sz val="11"/>
        <rFont val="Times New Roman"/>
        <family val="1"/>
      </rPr>
      <t>54.IX/UN14.8/PL/SP/NONKONS/2023</t>
    </r>
    <r>
      <rPr>
        <sz val="11"/>
        <rFont val="Times New Roman"/>
        <family val="1"/>
      </rPr>
      <t xml:space="preserve">
LTN-P2309-7540720
</t>
    </r>
  </si>
  <si>
    <t>29 September 2023</t>
  </si>
  <si>
    <t>Sarana Gedung Perkantoran, Penyedia: PT. KIMIA FARMA TRADING &amp; DISTRIBUTION CABANG DENPASAR</t>
  </si>
  <si>
    <r>
      <rPr>
        <u/>
        <sz val="11"/>
        <rFont val="Times New Roman"/>
        <family val="1"/>
      </rPr>
      <t>25.X/UN14.8/PL/SP/NONKONS/2023</t>
    </r>
    <r>
      <rPr>
        <sz val="11"/>
        <rFont val="Times New Roman"/>
        <family val="1"/>
      </rPr>
      <t xml:space="preserve">
AK1-P2311-7811996
</t>
    </r>
  </si>
  <si>
    <t>2 November 2023</t>
  </si>
  <si>
    <t>November 2023</t>
  </si>
  <si>
    <t>23 November 2023</t>
  </si>
  <si>
    <t>Sarana Gedung Perkantoran, Penyedia: PT. AMS Medika Healthcare</t>
  </si>
  <si>
    <r>
      <rPr>
        <u/>
        <sz val="11"/>
        <rFont val="Times New Roman"/>
        <family val="1"/>
      </rPr>
      <t>27.X/UN14.8/PL/SP/NONKONS/2023</t>
    </r>
    <r>
      <rPr>
        <sz val="11"/>
        <rFont val="Times New Roman"/>
        <family val="1"/>
      </rPr>
      <t xml:space="preserve">
  BIV-P2311-7811557
</t>
    </r>
  </si>
  <si>
    <t>10 November 2023</t>
  </si>
  <si>
    <t>Sarana Gedung Perkantoran, Penyedia:  PT MOJITU TEKNO INDONESIA</t>
  </si>
  <si>
    <r>
      <rPr>
        <u/>
        <sz val="11"/>
        <rFont val="Times New Roman"/>
        <family val="1"/>
      </rPr>
      <t>31.X/UN14.8/PL/SP/NONKONS/2023</t>
    </r>
    <r>
      <rPr>
        <sz val="11"/>
        <rFont val="Times New Roman"/>
        <family val="1"/>
      </rPr>
      <t xml:space="preserve">
P00-P2311-7812039
</t>
    </r>
  </si>
  <si>
    <t>Sarana Gedung Perkantoran, Penyedia:  CV NANDINI KARYA</t>
  </si>
  <si>
    <r>
      <rPr>
        <u/>
        <sz val="11"/>
        <rFont val="Times New Roman"/>
        <family val="1"/>
      </rPr>
      <t>32.X/UN14.8/PL/SP/NONKONS/2023</t>
    </r>
    <r>
      <rPr>
        <sz val="11"/>
        <rFont val="Times New Roman"/>
        <family val="1"/>
      </rPr>
      <t xml:space="preserve">
P87-P2311-7811874
</t>
    </r>
  </si>
  <si>
    <t>15 November 2023</t>
  </si>
  <si>
    <t>Sarana Gedung Perkantoran, Penyedia:  PT AGUNG WIJAYA NITYA</t>
  </si>
  <si>
    <r>
      <rPr>
        <u/>
        <sz val="11"/>
        <rFont val="Times New Roman"/>
        <family val="1"/>
      </rPr>
      <t>03.XI/UN14.8/PL/SP/NONKONS/2023</t>
    </r>
    <r>
      <rPr>
        <sz val="11"/>
        <rFont val="Times New Roman"/>
        <family val="1"/>
      </rPr>
      <t xml:space="preserve">
LTN-P2311-7811610
</t>
    </r>
  </si>
  <si>
    <t>7 November 2023</t>
  </si>
  <si>
    <t xml:space="preserve">Sarana Gedung Perkantoran, Penyedia:  PT SANATA SYSTEM </t>
  </si>
  <si>
    <t xml:space="preserve">04.XI/UN14.8/PL/SP/NONKONS/2023
LPL-P2311-7811824
</t>
  </si>
  <si>
    <t>Sarana Gedung Perkantoran, Penyedia:  CV SOLUSI ARYA PRIMA</t>
  </si>
  <si>
    <r>
      <rPr>
        <u/>
        <sz val="11"/>
        <rFont val="Times New Roman"/>
        <family val="1"/>
      </rPr>
      <t>18.XI/UN14.8/PL/SP/NONKONS/2023</t>
    </r>
    <r>
      <rPr>
        <sz val="11"/>
        <rFont val="Times New Roman"/>
        <family val="1"/>
      </rPr>
      <t xml:space="preserve">
LTN-P2311-7856357
</t>
    </r>
  </si>
  <si>
    <t>6 November 2023</t>
  </si>
  <si>
    <t>8 November 2023</t>
  </si>
  <si>
    <t>Sarana Gedung Perkantoran, Penyedia:  PT. SOLOCONE INDUSTRY</t>
  </si>
  <si>
    <r>
      <rPr>
        <u/>
        <sz val="11"/>
        <rFont val="Times New Roman"/>
        <family val="1"/>
      </rPr>
      <t>26.XI/UN14.8/PL/SP/NONKONS/2023</t>
    </r>
    <r>
      <rPr>
        <sz val="11"/>
        <rFont val="Times New Roman"/>
        <family val="1"/>
      </rPr>
      <t xml:space="preserve">
SAN-P2311-7856732
</t>
    </r>
  </si>
  <si>
    <t>9 November 2023</t>
  </si>
  <si>
    <t>20 November 2023</t>
  </si>
  <si>
    <r>
      <rPr>
        <u/>
        <sz val="11"/>
        <rFont val="Times New Roman"/>
        <family val="1"/>
      </rPr>
      <t>27.XI/UN14.8/PL/SP/NONKONS/2023</t>
    </r>
    <r>
      <rPr>
        <sz val="11"/>
        <rFont val="Times New Roman"/>
        <family val="1"/>
      </rPr>
      <t xml:space="preserve">
TKD-P2311-7856815
</t>
    </r>
  </si>
  <si>
    <t>Sarana Gedung Perkantoran, Penyedia:  PT. ANUGRAHMITRA SELARAS</t>
  </si>
  <si>
    <r>
      <rPr>
        <u/>
        <sz val="11"/>
        <rFont val="Times New Roman"/>
        <family val="1"/>
      </rPr>
      <t>24.XI/UN14.8/PL/SP/NONKONS/2023</t>
    </r>
    <r>
      <rPr>
        <sz val="11"/>
        <rFont val="Times New Roman"/>
        <family val="1"/>
      </rPr>
      <t xml:space="preserve"> AK1-P2311-7856408
</t>
    </r>
  </si>
  <si>
    <t>Sarana Gedung Perkantoran, Penyedia:  PT DAMARUS PANEN UTAMA</t>
  </si>
  <si>
    <r>
      <rPr>
        <u/>
        <sz val="11"/>
        <rFont val="Times New Roman"/>
        <family val="1"/>
      </rPr>
      <t xml:space="preserve">36.XI/UN14.8/PL/SP/NONKONS/2023 </t>
    </r>
    <r>
      <rPr>
        <sz val="11"/>
        <rFont val="Times New Roman"/>
        <family val="1"/>
      </rPr>
      <t xml:space="preserve">AK1-P2311-7953571
</t>
    </r>
  </si>
  <si>
    <t>14 November 2023</t>
  </si>
  <si>
    <t>16 November 2023</t>
  </si>
  <si>
    <r>
      <rPr>
        <u/>
        <sz val="11"/>
        <rFont val="Times New Roman"/>
        <family val="1"/>
      </rPr>
      <t>51.XI/UN14.8/PL/SP/NONKONS/2023</t>
    </r>
    <r>
      <rPr>
        <sz val="11"/>
        <rFont val="Times New Roman"/>
        <family val="1"/>
      </rPr>
      <t xml:space="preserve">
BIV-P2311-8076627
</t>
    </r>
  </si>
  <si>
    <t>27 November 2023</t>
  </si>
  <si>
    <t>7 Desember 2023</t>
  </si>
  <si>
    <t>SUB TOTAL C</t>
  </si>
  <si>
    <t xml:space="preserve">4471.CAA.002.051.B.525162 </t>
  </si>
  <si>
    <t>Barang</t>
  </si>
  <si>
    <r>
      <rPr>
        <u/>
        <sz val="11"/>
        <rFont val="Times New Roman"/>
        <family val="1"/>
      </rPr>
      <t>021.VII/UN14.8/PL/SP/NONKONS/2023</t>
    </r>
    <r>
      <rPr>
        <sz val="11"/>
        <rFont val="Times New Roman"/>
        <family val="1"/>
      </rPr>
      <t xml:space="preserve">
PEP-P2307-6054249
</t>
    </r>
  </si>
  <si>
    <t>7 Juli 2023</t>
  </si>
  <si>
    <t>11 Juli 2023</t>
  </si>
  <si>
    <t>13 Juli 2023</t>
  </si>
  <si>
    <r>
      <rPr>
        <u/>
        <sz val="11"/>
        <rFont val="Times New Roman"/>
        <family val="1"/>
      </rPr>
      <t>45.VII/UN14.8/PL/SP/NONKONS/2023</t>
    </r>
    <r>
      <rPr>
        <sz val="11"/>
        <rFont val="Times New Roman"/>
        <family val="1"/>
      </rPr>
      <t xml:space="preserve">
TTN-P2307-6457100
</t>
    </r>
  </si>
  <si>
    <t>25 Juli 2023</t>
  </si>
  <si>
    <t>Sarana Gedung Perkantoran, Penyedia: CV. Nandini Karya</t>
  </si>
  <si>
    <r>
      <rPr>
        <u/>
        <sz val="11"/>
        <rFont val="Times New Roman"/>
        <family val="1"/>
      </rPr>
      <t>08.IX/UN14.8/PL/SP/NONKONS/2023</t>
    </r>
    <r>
      <rPr>
        <sz val="11"/>
        <rFont val="Times New Roman"/>
        <family val="1"/>
      </rPr>
      <t xml:space="preserve">
P87-P2309-7394728
</t>
    </r>
  </si>
  <si>
    <r>
      <rPr>
        <u/>
        <sz val="11"/>
        <rFont val="Times New Roman"/>
        <family val="1"/>
      </rPr>
      <t>07.X/UN14.8/PL/SP/NONKONS/2023</t>
    </r>
    <r>
      <rPr>
        <sz val="11"/>
        <rFont val="Times New Roman"/>
        <family val="1"/>
      </rPr>
      <t xml:space="preserve">
LTN-P2310-7632254
</t>
    </r>
  </si>
  <si>
    <t>12 Oktober 2023</t>
  </si>
  <si>
    <t>Sarana Gedung Perkantoran, Penyedia: PT Kawan Lama Sejahtera</t>
  </si>
  <si>
    <r>
      <rPr>
        <u/>
        <sz val="11"/>
        <rFont val="Times New Roman"/>
        <family val="1"/>
      </rPr>
      <t xml:space="preserve">08.X/UN14.8/PL/SP/NONKONS/2023 </t>
    </r>
    <r>
      <rPr>
        <sz val="11"/>
        <rFont val="Times New Roman"/>
        <family val="1"/>
      </rPr>
      <t xml:space="preserve">P00-P2310-7632297
</t>
    </r>
  </si>
  <si>
    <t>Sarana Gedung Perkantoran, Penyedia: PT COBRA DENTAL INDONESIA</t>
  </si>
  <si>
    <r>
      <rPr>
        <u/>
        <sz val="11"/>
        <rFont val="Times New Roman"/>
        <family val="1"/>
      </rPr>
      <t>31.XI/UN14.8/PL/SP/NONKONS/2023</t>
    </r>
    <r>
      <rPr>
        <sz val="11"/>
        <rFont val="Times New Roman"/>
        <family val="1"/>
      </rPr>
      <t xml:space="preserve">
FKS-P2311-7856546
</t>
    </r>
  </si>
  <si>
    <t>28 November 2023</t>
  </si>
  <si>
    <r>
      <rPr>
        <u/>
        <sz val="11"/>
        <rFont val="Times New Roman"/>
        <family val="1"/>
      </rPr>
      <t>49.XI/UN14.8/PL/SP/NONKONS/2023</t>
    </r>
    <r>
      <rPr>
        <sz val="11"/>
        <rFont val="Times New Roman"/>
        <family val="1"/>
      </rPr>
      <t xml:space="preserve">
FKS-P2311-8076686
</t>
    </r>
  </si>
  <si>
    <t>15 Desember 2023</t>
  </si>
  <si>
    <t>Sarana Gedung Perkantoran, Penyedia: PT. TRIMITRA GARMEDINDO INTERBUANA</t>
  </si>
  <si>
    <r>
      <rPr>
        <u/>
        <sz val="11"/>
        <rFont val="Times New Roman"/>
        <family val="1"/>
      </rPr>
      <t>50.XI/UN14.8/PL/SP/NONKONS/2023</t>
    </r>
    <r>
      <rPr>
        <sz val="11"/>
        <rFont val="Times New Roman"/>
        <family val="1"/>
      </rPr>
      <t xml:space="preserve">
AK1-P2311-8076595
</t>
    </r>
  </si>
  <si>
    <t>Sarana Gedung Perkantoran, Penyedia: CV. KANCING GALIH</t>
  </si>
  <si>
    <r>
      <rPr>
        <u/>
        <sz val="11"/>
        <rFont val="Times New Roman"/>
        <family val="1"/>
      </rPr>
      <t>54.XI/UN14.8/PL/SP/NONKONS/2023</t>
    </r>
    <r>
      <rPr>
        <sz val="11"/>
        <rFont val="Times New Roman"/>
        <family val="1"/>
      </rPr>
      <t xml:space="preserve">
AK1-P2311-8076595
</t>
    </r>
  </si>
  <si>
    <t>29 November 2023</t>
  </si>
  <si>
    <t>30 November 2023</t>
  </si>
  <si>
    <r>
      <rPr>
        <u/>
        <sz val="11"/>
        <rFont val="Times New Roman"/>
        <family val="1"/>
      </rPr>
      <t>55.XI/UN14.8/PL/SP/NONKONS/2023</t>
    </r>
    <r>
      <rPr>
        <sz val="11"/>
        <rFont val="Times New Roman"/>
        <family val="1"/>
      </rPr>
      <t xml:space="preserve">
AK1-P2311-8076595
</t>
    </r>
  </si>
  <si>
    <t>Sarana Gedung Perkantoran, Penyedia: PT CAHAYA MURNI CEMERLANG</t>
  </si>
  <si>
    <r>
      <rPr>
        <u/>
        <sz val="11"/>
        <rFont val="Times New Roman"/>
        <family val="1"/>
      </rPr>
      <t>37.XI/UN14.8/PL/SP/NONKONS/2023</t>
    </r>
    <r>
      <rPr>
        <sz val="11"/>
        <rFont val="Times New Roman"/>
        <family val="1"/>
      </rPr>
      <t xml:space="preserve">
AK1-P2311-7953396
</t>
    </r>
  </si>
  <si>
    <t>17 November 2023</t>
  </si>
  <si>
    <t>SUB TOTAL D</t>
  </si>
  <si>
    <t>4471.CAA.001.051.C.537112</t>
  </si>
  <si>
    <t>Peralatan Pendukung Pembelajaran Lainnya, Penyedia: PT. Surya Sakti Teknologi Indonesia</t>
  </si>
  <si>
    <r>
      <rPr>
        <u/>
        <sz val="11"/>
        <rFont val="Times New Roman"/>
        <family val="1"/>
      </rPr>
      <t>06.V/UN14.8/PL/SP/NONKONS/2023</t>
    </r>
    <r>
      <rPr>
        <sz val="11"/>
        <rFont val="Times New Roman"/>
        <family val="1"/>
      </rPr>
      <t xml:space="preserve">
PEP-P2305-4505473
</t>
    </r>
  </si>
  <si>
    <t>11 Mei 2023</t>
  </si>
  <si>
    <t>12 Mei 2023</t>
  </si>
  <si>
    <t>25 Mei 2023</t>
  </si>
  <si>
    <t>Peralatan Pendukung Pembelajaran Lainnya, Penyedia: CV NABATECH</t>
  </si>
  <si>
    <t xml:space="preserve">39.XI/UN14.8/PL/SP/NONKONS/2023 LTN-P2311-7953500
</t>
  </si>
  <si>
    <t>8 Desember 2023</t>
  </si>
  <si>
    <t>SUB TOTAL E</t>
  </si>
  <si>
    <t>4471.CAA.001.051.C.525162</t>
  </si>
  <si>
    <r>
      <rPr>
        <u/>
        <sz val="11"/>
        <rFont val="Times New Roman"/>
        <family val="1"/>
      </rPr>
      <t>60.VII/UN14.8/PL/SP/NONKONS/2023</t>
    </r>
    <r>
      <rPr>
        <sz val="11"/>
        <rFont val="Times New Roman"/>
        <family val="1"/>
      </rPr>
      <t xml:space="preserve">
LTN-P2307-6812935
</t>
    </r>
  </si>
  <si>
    <t>7 Agustus 2023</t>
  </si>
  <si>
    <t>10 Agustus 2023</t>
  </si>
  <si>
    <t>SUB TOTAL F</t>
  </si>
  <si>
    <t>4471.DBA.003.052.A.537112</t>
  </si>
  <si>
    <t xml:space="preserve">PERALATAN PENUNJANG RUMAH SAKIT, Penyedia: Radja Elektrika </t>
  </si>
  <si>
    <r>
      <rPr>
        <u/>
        <sz val="11"/>
        <rFont val="Times New Roman"/>
        <family val="1"/>
      </rPr>
      <t xml:space="preserve">32.IX/UN14.8/PL/SP/NONKONS/2023
</t>
    </r>
    <r>
      <rPr>
        <sz val="11"/>
        <rFont val="Times New Roman"/>
        <family val="1"/>
      </rPr>
      <t>P87-P2309-7421052</t>
    </r>
    <r>
      <rPr>
        <u/>
        <sz val="11"/>
        <rFont val="Times New Roman"/>
        <family val="1"/>
      </rPr>
      <t xml:space="preserve">
</t>
    </r>
    <r>
      <rPr>
        <sz val="11"/>
        <rFont val="Times New Roman"/>
        <family val="1"/>
      </rPr>
      <t xml:space="preserve">
</t>
    </r>
  </si>
  <si>
    <t>8 September 2023</t>
  </si>
  <si>
    <t>11 September 2023</t>
  </si>
  <si>
    <t>PERALATAN PENUNJANG RUMAH SAKIT, Penyedia: CV. SOLUSI ARYA PRIMA</t>
  </si>
  <si>
    <r>
      <rPr>
        <u/>
        <sz val="11"/>
        <rFont val="Times New Roman"/>
        <family val="1"/>
      </rPr>
      <t>34.IX/UN14.8/PL/SP/NONKONS/2023</t>
    </r>
    <r>
      <rPr>
        <sz val="11"/>
        <rFont val="Times New Roman"/>
        <family val="1"/>
      </rPr>
      <t xml:space="preserve">
   LTN-P2309-7466362
</t>
    </r>
  </si>
  <si>
    <t>25 September 2023</t>
  </si>
  <si>
    <t xml:space="preserve">06.X/UN14.8/PL/SP/NONKONS/2023
   AK1-P2310-7632348
</t>
  </si>
  <si>
    <t>24 Oktober 2023</t>
  </si>
  <si>
    <t xml:space="preserve">13.X/UN14.8/PL/SP/NONKONS/2023
 P87-P2311-7811932
</t>
  </si>
  <si>
    <t>SUB TOTAL G</t>
  </si>
  <si>
    <t>PAGU ANGGARAN JASA LAINNYA</t>
  </si>
  <si>
    <t>REALISASI/KONTRAK</t>
  </si>
  <si>
    <t>PENDUKUNG PPK</t>
  </si>
  <si>
    <t>PAGU ANGGARAN BARANG MODAL</t>
  </si>
  <si>
    <t xml:space="preserve"> </t>
  </si>
  <si>
    <t>TOTAL</t>
  </si>
  <si>
    <t>BULAN JANUARI - DESEMBER 2023</t>
  </si>
  <si>
    <t>BULAN JANUARI -  DESEMBER  2023</t>
  </si>
  <si>
    <t>4470.BEI.001.004.B.521111</t>
  </si>
  <si>
    <t>JML</t>
  </si>
  <si>
    <t>Satuan</t>
  </si>
  <si>
    <t>Berlangganan Bandwidth</t>
  </si>
  <si>
    <t>03.XII/UN14.8/PL/SP/NONKONS/2023
ISR-P2212-2414933</t>
  </si>
  <si>
    <t>Januari 2023 - Desember 2023</t>
  </si>
  <si>
    <t>Bulan</t>
  </si>
  <si>
    <t>04.XII/UN14.8/PL/SP/NONKONS/2023
ISR-P2212-2414991</t>
  </si>
  <si>
    <t>Januari 2023 - Agustus 2023</t>
  </si>
  <si>
    <t xml:space="preserve">4471.DBA.003.051.A.525112 </t>
  </si>
  <si>
    <t>4471.DBA.003.051.A.525112</t>
  </si>
  <si>
    <t>03.I/UN14.8/PL/SP/NONKONS/2021
ISR-P2112-183526</t>
  </si>
  <si>
    <t>Langganan Bandwidth</t>
  </si>
  <si>
    <t>06.XII /UN14.8/PL/SP/NONKONS/2023
ISR-P2212-2422241</t>
  </si>
  <si>
    <t>4471.CAA.001.051.A.537112</t>
  </si>
  <si>
    <t>Pengadaan Alat Perlengkapan Komputer (KP)</t>
  </si>
  <si>
    <t>Barang Modal</t>
  </si>
  <si>
    <t>05. II/UN14.8/PL/SP/NONKONS/2023
PEP-P2302-2807446</t>
  </si>
  <si>
    <t>09. II/UN14.8/PL/SP/NONKONS/2023
PEP-P2302-3031550</t>
  </si>
  <si>
    <t>14. IV/UN14.8/PL/SP/NONKONS/2023
PEP-P2304-4222621</t>
  </si>
  <si>
    <t>05.V/UN14.8/PL/SP/NONKONS/2023
PEP-P2305-4340162</t>
  </si>
  <si>
    <t>07.V/UN14.8/PL/SP/NONKONS/2023
PEP-P2305-4503494</t>
  </si>
  <si>
    <t>19.V/UN14.8/PL/SP/NONKONS/2023
PEP-P2305-4915619</t>
  </si>
  <si>
    <t>23.V/UN14.8/PL/SP/NONKONS/2023
PEP-P2305-4969575</t>
  </si>
  <si>
    <t>24.V/UN14.8/PL/SP/NONKONS/2023
PEP-P2305-5002731</t>
  </si>
  <si>
    <t>01.VII/UN14.8/PL/SP/NONKONS/2023
PEP-P2307-5802973</t>
  </si>
  <si>
    <t>19.VII/UN14.8/PL/SP/NONKONS/2023
PEP-P2307-6094941</t>
  </si>
  <si>
    <t>4 September 223</t>
  </si>
  <si>
    <t>29.VII/UN14.8/PL/SP/NONKONS/2023
PEP-P2307-6281585</t>
  </si>
  <si>
    <t>61.VII/UN14.8/PL/SP/NONKONS/2023
LTN-P2307-6767583</t>
  </si>
  <si>
    <t>3 Agustus 2023</t>
  </si>
  <si>
    <t>02.VIII/UN14.8/PL/SP/NONKONS/2023
LTN-P2308-7097929</t>
  </si>
  <si>
    <t>9 Agustus 2023</t>
  </si>
  <si>
    <t>04.IX/UN14.8/PL/SP/NONKONS/2023
LTN-P2309-7384736</t>
  </si>
  <si>
    <t>4 September 2023</t>
  </si>
  <si>
    <t>10.IX/UN14.8/PL/SP/NONKONS/2023
LTN-P2309-7390310</t>
  </si>
  <si>
    <t>15.X/UN14.8/PL/SP/NONKONS/2023
LTN-P2310-7672653</t>
  </si>
  <si>
    <t>17 Oktober 2023</t>
  </si>
  <si>
    <t>18 Oktober 2023</t>
  </si>
  <si>
    <t>24 November 2023</t>
  </si>
  <si>
    <t>20.XI/UN14.8/PL/SP/NONKONS/2023
LTN-P2311-7832348</t>
  </si>
  <si>
    <t>3 November 2023</t>
  </si>
  <si>
    <t>32.XI/UN14.8/PL/SP/NONKONS/2023
LTN-P2311-7906747</t>
  </si>
  <si>
    <t>41.XI/UN14.8/PL/SP/NONKONS/2023
LTN-P2311-7958560</t>
  </si>
  <si>
    <t>48.XI/UN14.8/PL/SP/NONKONS/2023
LTN-P2311-8126572</t>
  </si>
  <si>
    <t>4471.CAA.002.051.A.537112</t>
  </si>
  <si>
    <t>01.V/UN14.8/PL/SP/NONKONS/2023
LTN-P2305-4258289</t>
  </si>
  <si>
    <t>27.VII/UN14.8/PL/SP/NONKONS/2023
LTN-P2307-6272010</t>
  </si>
  <si>
    <t>62.VII/UN14.8/PL/SP/NONKONS/2023
LTN-P2307-6767179</t>
  </si>
  <si>
    <t>4 Agustus 2023</t>
  </si>
  <si>
    <t>25 Agustus 2023</t>
  </si>
  <si>
    <t>01.VIII/UN14.8/PL/SP/NONKONS/2023
LTN-P2308-7098394</t>
  </si>
  <si>
    <t>06.VIII/UN14.8/PL/SP/NONKONS/2023
LTN-P2308-7277755</t>
  </si>
  <si>
    <t>05.VIII/UN14.8/PL/SP/NONKONS/2023
LTN-P2308-7315731</t>
  </si>
  <si>
    <t>24 Agustus 2023</t>
  </si>
  <si>
    <t>10.VIII/UN14.8/PL/SP/NONKONS/2023
LTN-P2308-7333978</t>
  </si>
  <si>
    <t>28 Agustus 2023</t>
  </si>
  <si>
    <t>11.VIII/UN14.8/PL/SP/NONKONS/2023
LTN-P2308-7345643</t>
  </si>
  <si>
    <t>29 Agustus 2023</t>
  </si>
  <si>
    <t>30 Oktober 2023</t>
  </si>
  <si>
    <t>01.IX/UN14.8/PL/SP/NONKONS/2023
LTN-P2309-7368413</t>
  </si>
  <si>
    <t>03.IX/UN14.8/PL/SP/NONKONS/2023
SNN-P2309-7384805</t>
  </si>
  <si>
    <t>33.IX/UN14.8/PL/SP/NONKONS/2023
LTN-P2309-7429472</t>
  </si>
  <si>
    <t>14 September 2023</t>
  </si>
  <si>
    <t>22 September 2023</t>
  </si>
  <si>
    <t>35.IX/UN14.8/PL/SP/NONKONS/2023
LTN-P2309-7428446</t>
  </si>
  <si>
    <t>58.IX/UN14.8/PL/SP/NONKONS/2023
LTN-P2309-7541529</t>
  </si>
  <si>
    <t>20.X/UN14.8/PL/SP/NONKONS/2023
LTN-P2310-7692592</t>
  </si>
  <si>
    <t>19 Oktober 2023</t>
  </si>
  <si>
    <t>44.XI/UN14.8/PL/SP/NONKONS/2023
LTN-P2311-8045576</t>
  </si>
  <si>
    <t>21 November 2023</t>
  </si>
  <si>
    <t>22 November 2023</t>
  </si>
  <si>
    <t>4471.CAA.001.051.A.525162</t>
  </si>
  <si>
    <t>Barang Lainnya</t>
  </si>
  <si>
    <t>4471.CAA.002.051.A.525162</t>
  </si>
  <si>
    <t>4471.CBJ.001.051.C.537114</t>
  </si>
  <si>
    <t>Pengadaan Jaringan Internet Gedung Baru</t>
  </si>
  <si>
    <t>Perawatan Barang</t>
  </si>
  <si>
    <t>40.VII/UN14.8/PL/SP/NONKONS/2023
LTN-P2307-6366944</t>
  </si>
  <si>
    <t>9 Oktober 2023</t>
  </si>
  <si>
    <t>41.VII/UN14.8/PL/SP/NONKONS/2023
LTN-P2307-6365349</t>
  </si>
  <si>
    <t>43.VII/UN14.8/PL/SP/NONKONS/2023
LTN-P2307-6433196</t>
  </si>
  <si>
    <t>42.VII/UN14.8/PL/SP/NONKONS/2023
LTN-P2307-6432781</t>
  </si>
  <si>
    <t>30.X/UN14.8/PL/SP/NONKONS/2023
LTN-P2310-7777852</t>
  </si>
  <si>
    <t>34.X/UN14.8/PL/SP/NONKONS/2023
LTN-P2310-7779104</t>
  </si>
  <si>
    <t>Pengadaan Air Conditoner (AC) (KP)</t>
  </si>
  <si>
    <r>
      <t xml:space="preserve">25.VI/UN14.8/PL/SP/NONKONS/2023
</t>
    </r>
    <r>
      <rPr>
        <sz val="11"/>
        <rFont val="Times New Roman"/>
        <family val="1"/>
      </rPr>
      <t>PEP-P2306-5668700</t>
    </r>
  </si>
  <si>
    <r>
      <t xml:space="preserve">09.VIII/UN14.8/PL/SP/NONKONS/2023
</t>
    </r>
    <r>
      <rPr>
        <sz val="11"/>
        <rFont val="Times New Roman"/>
        <family val="1"/>
      </rPr>
      <t>LTN-P2308-7302430</t>
    </r>
  </si>
  <si>
    <t>22 Agustus 2023</t>
  </si>
  <si>
    <r>
      <t xml:space="preserve">59.IX/UN14.8/PL/SP/NONKONS/2023
</t>
    </r>
    <r>
      <rPr>
        <sz val="11"/>
        <rFont val="Times New Roman"/>
        <family val="1"/>
      </rPr>
      <t>LTN-P2308-7541102</t>
    </r>
  </si>
  <si>
    <r>
      <t xml:space="preserve">33.XI/UN14.8/PL/SP/NONKONS/2023
</t>
    </r>
    <r>
      <rPr>
        <sz val="11"/>
        <rFont val="Times New Roman"/>
        <family val="1"/>
      </rPr>
      <t>LTN-P2311-7904056</t>
    </r>
  </si>
  <si>
    <t>4471.CAA.002.051.G.537112</t>
  </si>
  <si>
    <t>Pengadaan Kendaraan Bermotor Operasional Perkantoran Roda 2</t>
  </si>
  <si>
    <r>
      <t xml:space="preserve">03.VIII/UN14.8/PL/SP/NONKONS/2023
</t>
    </r>
    <r>
      <rPr>
        <sz val="11"/>
        <rFont val="Times New Roman"/>
        <family val="1"/>
      </rPr>
      <t>KB2-P2308-7095172</t>
    </r>
  </si>
  <si>
    <t xml:space="preserve">  </t>
  </si>
  <si>
    <t>4257.EBA.994.002.A.523111</t>
  </si>
  <si>
    <t>SP Perawatan/Kebersihan Gedung dan Halaman
PT Bakrie Karya Sarana</t>
  </si>
  <si>
    <r>
      <t xml:space="preserve">002.XII/UN14.8/PL/SPK/NONKONS/2022
</t>
    </r>
    <r>
      <rPr>
        <sz val="11"/>
        <rFont val="Times New Roman"/>
        <family val="1"/>
      </rPr>
      <t>5S8-P2212-2402519</t>
    </r>
  </si>
  <si>
    <t>Januari 2023 - Mei 2023</t>
  </si>
  <si>
    <t>4470.BEI.001.004.C.523111</t>
  </si>
  <si>
    <t>Mei 2023 - Desember 2023</t>
  </si>
  <si>
    <t>4471.CAA.001.051.D.537112</t>
  </si>
  <si>
    <t>Pengadaan Meubeair (KP)
PT. RAHMAN JATI INDONESIA</t>
  </si>
  <si>
    <r>
      <t xml:space="preserve">02.II/UN14.8/PL/SP/NONKONS/2022
</t>
    </r>
    <r>
      <rPr>
        <sz val="11"/>
        <rFont val="Times New Roman"/>
        <family val="1"/>
      </rPr>
      <t>PP2-P2303-3329327</t>
    </r>
  </si>
  <si>
    <t>9 Maret 2023 - 28 April 2023</t>
  </si>
  <si>
    <t>Pengadaan Meubeair (KP)
PT.APSARA TIYASA SAMBADA</t>
  </si>
  <si>
    <r>
      <t xml:space="preserve">023.III/UN14.8/PL/SP/NONKONS/2022
</t>
    </r>
    <r>
      <rPr>
        <sz val="11"/>
        <rFont val="Times New Roman"/>
        <family val="1"/>
      </rPr>
      <t>PP2-P2304-3923185</t>
    </r>
  </si>
  <si>
    <t>12 April 2023 - 31 Mei 2023</t>
  </si>
  <si>
    <t>Pengadaan Meubeair (KP)
PT. ELKA SOLUTION NUSANTARA</t>
  </si>
  <si>
    <r>
      <t xml:space="preserve">001.III/UN14.8/PL/SP/NONKONS/2022
</t>
    </r>
    <r>
      <rPr>
        <sz val="11"/>
        <rFont val="Times New Roman"/>
        <family val="1"/>
      </rPr>
      <t>PE2-P2304-3922789</t>
    </r>
  </si>
  <si>
    <t>12 April 2023 - 16 Juni 2023</t>
  </si>
  <si>
    <t>Pengadaan Meubeair (KP)
PT. ARISMA SMART SOLUTION</t>
  </si>
  <si>
    <r>
      <t xml:space="preserve">010.VI/UN14.8/PL/SP/NONKONS/2023
</t>
    </r>
    <r>
      <rPr>
        <sz val="11"/>
        <rFont val="Times New Roman"/>
        <family val="1"/>
      </rPr>
      <t>PE2-P2306-5505393</t>
    </r>
  </si>
  <si>
    <t>16 Juni 2023 - 31 Agustus 2023</t>
  </si>
  <si>
    <t>Pengadaan Meubeair (KP)
CV. Amukti Bumi</t>
  </si>
  <si>
    <r>
      <t xml:space="preserve">056.IX/UN14.8/PL/SP/NONKONS/2023
</t>
    </r>
    <r>
      <rPr>
        <sz val="11"/>
        <rFont val="Times New Roman"/>
        <family val="1"/>
      </rPr>
      <t xml:space="preserve">   PE2-P2309-7542188</t>
    </r>
  </si>
  <si>
    <t>3 Oktober 2023 - 29 Desember 2023</t>
  </si>
  <si>
    <r>
      <t xml:space="preserve">015.XI/UN14.8/PL/SP/NONKONS/2023
</t>
    </r>
    <r>
      <rPr>
        <sz val="11"/>
        <rFont val="Times New Roman"/>
        <family val="1"/>
      </rPr>
      <t xml:space="preserve"> PE2-P2311-7836928</t>
    </r>
  </si>
  <si>
    <t>5 November 2023 - 8 Desember 2023</t>
  </si>
  <si>
    <t>Pengadaan Meubeair (KP)
CV. Buana Kosa</t>
  </si>
  <si>
    <r>
      <t xml:space="preserve">017.XI/UN14.8/PL/SP/NONKONS/2023
</t>
    </r>
    <r>
      <rPr>
        <sz val="11"/>
        <rFont val="Times New Roman"/>
        <family val="1"/>
      </rPr>
      <t xml:space="preserve">    PE2-P2311-7837006</t>
    </r>
  </si>
  <si>
    <t>6 November 2023 - 8 Desember 2023</t>
  </si>
  <si>
    <t xml:space="preserve">              </t>
  </si>
  <si>
    <t>4471.CAA.002.051.C.537112</t>
  </si>
  <si>
    <t>Pengadaan Meubeair (KP)
PT. VINOTINDO GRAHASARANA</t>
  </si>
  <si>
    <r>
      <t xml:space="preserve">002.III/UN14.8/PL/SP/NONKONS/2023
</t>
    </r>
    <r>
      <rPr>
        <sz val="11"/>
        <rFont val="Times New Roman"/>
        <family val="1"/>
      </rPr>
      <t>PE2-P2303-3329053</t>
    </r>
  </si>
  <si>
    <t>14 Maret 2023 - 20 Mei 2023</t>
  </si>
  <si>
    <t>Pengadaan Meubeair (KP)
CV. TUJUH SAMUDRA</t>
  </si>
  <si>
    <r>
      <t xml:space="preserve">004.II/UN14.8/PL/SP/NONKONS/2023
</t>
    </r>
    <r>
      <rPr>
        <sz val="11"/>
        <rFont val="Times New Roman"/>
        <family val="1"/>
      </rPr>
      <t>PE2-P2303-3692377</t>
    </r>
  </si>
  <si>
    <t>28 Maret 2023 - 31 Mei 2023</t>
  </si>
  <si>
    <t>Pengadaan Meubeair (KP)
PT. ANEKA LEGENDA DISTRINDO</t>
  </si>
  <si>
    <r>
      <t xml:space="preserve">019.III/UN14.8/PL/SP/NONKONS/2023
</t>
    </r>
    <r>
      <rPr>
        <sz val="11"/>
        <rFont val="Times New Roman"/>
        <family val="1"/>
      </rPr>
      <t>PE2-P2303-3693630</t>
    </r>
  </si>
  <si>
    <t>28 Maret 2023 - 14 April 2023</t>
  </si>
  <si>
    <t>Pengadaan Meubeair (KP)
CV. AMUKTI BUMI</t>
  </si>
  <si>
    <r>
      <t xml:space="preserve">024.III/UN14.8/PL/SP/NONKONS/2022
</t>
    </r>
    <r>
      <rPr>
        <sz val="11"/>
        <rFont val="Times New Roman"/>
        <family val="1"/>
      </rPr>
      <t>12604</t>
    </r>
  </si>
  <si>
    <t>Pengadaan Meubeair (KP)
PT. SEJAHTERA BALI FURINDO</t>
  </si>
  <si>
    <r>
      <t xml:space="preserve">002.VI/UN14.8/PL/SP/NONKONS/2023
</t>
    </r>
    <r>
      <rPr>
        <sz val="11"/>
        <rFont val="Times New Roman"/>
        <family val="1"/>
      </rPr>
      <t>PE2-P2306-5099460</t>
    </r>
  </si>
  <si>
    <t>13 Juni 2023 - 17 Juli 2023</t>
  </si>
  <si>
    <t>Pengadaan Meubeair (KP)
PT. NATHANIA FURNITURE</t>
  </si>
  <si>
    <r>
      <t xml:space="preserve">003.VI/UN14.8/PL/SP/NONKONS/2023
</t>
    </r>
    <r>
      <rPr>
        <sz val="11"/>
        <rFont val="Times New Roman"/>
        <family val="1"/>
      </rPr>
      <t>PE2-P2306-5097095</t>
    </r>
  </si>
  <si>
    <t>7 Juni 2023 - 31 Agustus 2023</t>
  </si>
  <si>
    <r>
      <t xml:space="preserve">012.VI/UN14.8/PL/SP/NONKONS/2023
</t>
    </r>
    <r>
      <rPr>
        <sz val="11"/>
        <rFont val="Times New Roman"/>
        <family val="1"/>
      </rPr>
      <t xml:space="preserve"> PE2-P2306-5544102</t>
    </r>
  </si>
  <si>
    <t>22 Juni 2023 - 31 Agustus 2023</t>
  </si>
  <si>
    <t>Pengadaan Meubeair (KP)
PT. DATASCRIP</t>
  </si>
  <si>
    <r>
      <t xml:space="preserve">014.VI/UN14.8/PL/SP/NONKONS/2023
</t>
    </r>
    <r>
      <rPr>
        <sz val="11"/>
        <rFont val="Times New Roman"/>
        <family val="1"/>
      </rPr>
      <t>PE2-P2307-6048899</t>
    </r>
  </si>
  <si>
    <t>11 Juli 2023 - 7 Agustus 2023</t>
  </si>
  <si>
    <r>
      <t xml:space="preserve">014.VII/UN14.8/PL/SP/NONKONS/2023
</t>
    </r>
    <r>
      <rPr>
        <sz val="11"/>
        <rFont val="Times New Roman"/>
        <family val="1"/>
      </rPr>
      <t>PE2-P2307-6057699</t>
    </r>
  </si>
  <si>
    <t>11 Juli 2023 - 29 September 2023</t>
  </si>
  <si>
    <r>
      <t xml:space="preserve">015.VII/UN14.8/PL/SP/NONKONS/2023
</t>
    </r>
    <r>
      <rPr>
        <sz val="11"/>
        <rFont val="Times New Roman"/>
        <family val="1"/>
      </rPr>
      <t xml:space="preserve">   PE2-P2307-6762691</t>
    </r>
  </si>
  <si>
    <t>4 Agustus 2023 - 12 Oktober 2023</t>
  </si>
  <si>
    <t>Pengadaan Meubeair (KP)
PT. INTER KREASI ADHITAMA</t>
  </si>
  <si>
    <r>
      <t xml:space="preserve">016.VII/UN14.8/PL/SP/NONKONS/2023
</t>
    </r>
    <r>
      <rPr>
        <sz val="11"/>
        <rFont val="Times New Roman"/>
        <family val="1"/>
      </rPr>
      <t xml:space="preserve">    PE2-P2307-6048664</t>
    </r>
  </si>
  <si>
    <t>10 Juli 2023 - 7 Agustus 2023</t>
  </si>
  <si>
    <t>Pengadaan Meubeair (KP)
PT MEGAH BERKAH PRATAMA</t>
  </si>
  <si>
    <r>
      <t xml:space="preserve">017.VII/UN14.8/PL/SP/NONKONS/2023
</t>
    </r>
    <r>
      <rPr>
        <sz val="11"/>
        <rFont val="Times New Roman"/>
        <family val="1"/>
      </rPr>
      <t xml:space="preserve">  PE2-P2307-6094482</t>
    </r>
  </si>
  <si>
    <t>13 Juli 2023 - 31 Juli 2023</t>
  </si>
  <si>
    <t>Pengadaan Meubeair (KP)
PT. APSARA TIYASA SAMBADA</t>
  </si>
  <si>
    <r>
      <t xml:space="preserve">021.VI/UN14.8/PL/SP/NONKONS/2023
</t>
    </r>
    <r>
      <rPr>
        <sz val="11"/>
        <rFont val="Times New Roman"/>
        <family val="1"/>
      </rPr>
      <t xml:space="preserve">  PE2-P2307-6343568</t>
    </r>
  </si>
  <si>
    <t>21 Juli 2023 - 8 September 2023</t>
  </si>
  <si>
    <t>Pengadaan Meubeair (KP)
CV. NANDINI KARYA</t>
  </si>
  <si>
    <r>
      <t xml:space="preserve">048.VII/UN14.8/PL/SP/NONKONS/2023
</t>
    </r>
    <r>
      <rPr>
        <sz val="11"/>
        <rFont val="Times New Roman"/>
        <family val="1"/>
      </rPr>
      <t xml:space="preserve">    M/R-P2307-6762427</t>
    </r>
  </si>
  <si>
    <t>31 Juli 2023 - 31 Agustus 2023</t>
  </si>
  <si>
    <t>Pengadaan Meubeair (KP)
CV. DEWI SHINTA</t>
  </si>
  <si>
    <r>
      <t xml:space="preserve">046.IX/UN14.8/PL/SP/NONKONS/2023
</t>
    </r>
    <r>
      <rPr>
        <sz val="11"/>
        <rFont val="Times New Roman"/>
        <family val="1"/>
      </rPr>
      <t xml:space="preserve">   RU4-P2309-7505237</t>
    </r>
  </si>
  <si>
    <t>22 September 2023 - 31 Oktober 2023</t>
  </si>
  <si>
    <t>Pengadaan Meubeair (KP)
PT. MITA MANTARI</t>
  </si>
  <si>
    <r>
      <t xml:space="preserve">047.IX/UN14.8/PL/SP/NONKONS/2023
</t>
    </r>
    <r>
      <rPr>
        <sz val="11"/>
        <rFont val="Times New Roman"/>
        <family val="1"/>
      </rPr>
      <t xml:space="preserve">   PE2-P2309-7505315</t>
    </r>
  </si>
  <si>
    <r>
      <t xml:space="preserve">049.IX/UN14.8/PL/SP/NONKONS/2023
</t>
    </r>
    <r>
      <rPr>
        <sz val="11"/>
        <rFont val="Times New Roman"/>
        <family val="1"/>
      </rPr>
      <t xml:space="preserve">    PE2-P2309-7505706</t>
    </r>
  </si>
  <si>
    <t>25 September 2023 - 21 Oktober 2023</t>
  </si>
  <si>
    <t>Pengadaan Meubeair (KP)
PT. KAWAN LAMA SEJAHTERA</t>
  </si>
  <si>
    <r>
      <t xml:space="preserve">057.IX/UN14.8/PL/SP/NONKONS/2023
</t>
    </r>
    <r>
      <rPr>
        <sz val="11"/>
        <rFont val="Times New Roman"/>
        <family val="1"/>
      </rPr>
      <t xml:space="preserve">   P00-P2309-7541260</t>
    </r>
  </si>
  <si>
    <t>2 Oktober 2023 - 30 November 2023</t>
  </si>
  <si>
    <r>
      <t xml:space="preserve">060.IX/UN14.8/PL/SP/NONKONS/2023
</t>
    </r>
    <r>
      <rPr>
        <sz val="11"/>
        <rFont val="Times New Roman"/>
        <family val="1"/>
      </rPr>
      <t xml:space="preserve">   PP2-P2309-7542330</t>
    </r>
  </si>
  <si>
    <t>2 Oktober 2023 - 8 Desember 2023</t>
  </si>
  <si>
    <t>Pengadaan Meubeair (KP)
PT. Cobas Hutanmas Sejahtera</t>
  </si>
  <si>
    <r>
      <t xml:space="preserve">002.X/UN14.8/PL/SP/NONKONS/2023
</t>
    </r>
    <r>
      <rPr>
        <sz val="11"/>
        <rFont val="Times New Roman"/>
        <family val="1"/>
      </rPr>
      <t xml:space="preserve">   PE2-P2310-7586288</t>
    </r>
  </si>
  <si>
    <t>9 Oktober 2023 - 11 Desember 2023</t>
  </si>
  <si>
    <t>4471.CAA.002.051.C.525162</t>
  </si>
  <si>
    <t>Pengadaan Meubeair (KP)
PT. BERKAH ABADI KUSUMAJAYA</t>
  </si>
  <si>
    <r>
      <t xml:space="preserve">003.II/UN14.8/PL/SP/NONKONS/2023
</t>
    </r>
    <r>
      <rPr>
        <sz val="11"/>
        <rFont val="Times New Roman"/>
        <family val="1"/>
      </rPr>
      <t>PE2-P2303-3329586</t>
    </r>
  </si>
  <si>
    <t>13 Maret 2023 - 28 April 2023</t>
  </si>
  <si>
    <t>Pengadaan Meubeair (KP)
PT. ANUGRAH GLOBAL TEKNOLOGI</t>
  </si>
  <si>
    <r>
      <t xml:space="preserve">002.V/UN14.8/PL/SP/NONKONS/2022
</t>
    </r>
    <r>
      <rPr>
        <sz val="11"/>
        <rFont val="Times New Roman"/>
        <family val="1"/>
      </rPr>
      <t>PP2-P2305-4375842</t>
    </r>
  </si>
  <si>
    <t>8 Mei 2023 - 31 Juli 2023</t>
  </si>
  <si>
    <t>3 Oktober 2023 - 30 November 2023</t>
  </si>
  <si>
    <t>Pengadaan Meubeair (KP)
PT. NATA JAYA SEJAHTERA</t>
  </si>
  <si>
    <r>
      <t xml:space="preserve">004.X/UN14.8/PL/SP/NONKONS/2023
</t>
    </r>
    <r>
      <rPr>
        <sz val="11"/>
        <rFont val="Times New Roman"/>
        <family val="1"/>
      </rPr>
      <t xml:space="preserve">   RW6-P2310-7586406</t>
    </r>
  </si>
  <si>
    <t>5 Oktober 2023 - 30 November 2023</t>
  </si>
  <si>
    <t xml:space="preserve">Pengadaan Meubeair (KP)
CV NANDINI KARYA </t>
  </si>
  <si>
    <r>
      <t xml:space="preserve">005.X/UN14.8/PL/SP/NONKONS/2023
</t>
    </r>
    <r>
      <rPr>
        <sz val="11"/>
        <rFont val="Times New Roman"/>
        <family val="1"/>
      </rPr>
      <t xml:space="preserve">    M/R-P2310-7591968</t>
    </r>
  </si>
  <si>
    <t>9 Oktober 2023 - 27 Oktober 2023</t>
  </si>
  <si>
    <t>4471.CAA.001.051.D.525162</t>
  </si>
  <si>
    <t>Pengadaan Meubeair (KP)
CV. CAHAYA MUSTIKA</t>
  </si>
  <si>
    <r>
      <rPr>
        <u/>
        <sz val="11"/>
        <rFont val="Times New Roman"/>
        <family val="1"/>
      </rPr>
      <t>006.VI/UN14.8/PL/SP/NONKONS/2023</t>
    </r>
    <r>
      <rPr>
        <sz val="11"/>
        <rFont val="Times New Roman"/>
        <family val="1"/>
      </rPr>
      <t xml:space="preserve">
PE2-P2306-5154168</t>
    </r>
  </si>
  <si>
    <t>13 Juni 2023 - 15 Agustus 2023</t>
  </si>
  <si>
    <t>4471.CAA.001.051.B.537112</t>
  </si>
  <si>
    <t>Pengadaan Alat Laboratorium (KP)
PT.GLOBAL SYSTECH MEDIKA</t>
  </si>
  <si>
    <r>
      <t xml:space="preserve">003.IV/UN14.8/PL/SP/NONKONS/2022
</t>
    </r>
    <r>
      <rPr>
        <sz val="11"/>
        <rFont val="Times New Roman"/>
        <family val="1"/>
      </rPr>
      <t>AK1-P2304-4186305</t>
    </r>
  </si>
  <si>
    <t>27 April 2023 - 12 September 2023</t>
  </si>
  <si>
    <t>Pengadaan Alat Laboratorium (KP)
PT. Bumi Indah Saranamedis</t>
  </si>
  <si>
    <r>
      <t xml:space="preserve">004.III/UN14.8/PL/SP/NONKONS/2022
</t>
    </r>
    <r>
      <rPr>
        <sz val="11"/>
        <rFont val="Times New Roman"/>
        <family val="1"/>
      </rPr>
      <t>AK1-P2304-4188329</t>
    </r>
  </si>
  <si>
    <t>2 Mei 2023 - 31 Agustus 2023</t>
  </si>
  <si>
    <t>Pengadaan Alat Laboratorium (KP)
PT.MICONOS</t>
  </si>
  <si>
    <r>
      <t xml:space="preserve">005.III/UN14.8/PL/SP/NONKONS/2022
</t>
    </r>
    <r>
      <rPr>
        <sz val="11"/>
        <rFont val="Times New Roman"/>
        <family val="1"/>
      </rPr>
      <t>FKS-P2305-4461957</t>
    </r>
  </si>
  <si>
    <t>11 Mei 2023 - 30 Juni 2023</t>
  </si>
  <si>
    <t>Pengadaan Alat Laboratorium (KP)
PT.BETA MEDICAL</t>
  </si>
  <si>
    <r>
      <t xml:space="preserve">006.III/UN14.8/PL/SP/NONKONS/2022
</t>
    </r>
    <r>
      <rPr>
        <sz val="11"/>
        <rFont val="Times New Roman"/>
        <family val="1"/>
      </rPr>
      <t>FKS-P2304-4187953</t>
    </r>
  </si>
  <si>
    <t>2 Mei 2023 - 31 Juli 2023</t>
  </si>
  <si>
    <t>Pengadaan Alat Laboratorium (KP)
PT. Java Medika Utama</t>
  </si>
  <si>
    <r>
      <t xml:space="preserve">006.IV/UN14.8/PL/SP/NONKONS/2022
</t>
    </r>
    <r>
      <rPr>
        <sz val="11"/>
        <rFont val="Times New Roman"/>
        <family val="1"/>
      </rPr>
      <t>FKS-P2304-4188862</t>
    </r>
  </si>
  <si>
    <t>5 Mei 2023 - 31 Mei 2023</t>
  </si>
  <si>
    <t>Pengadaan Alat Laboratorium (KP)
PT. KALMED SEJAHTERA INDONESIA</t>
  </si>
  <si>
    <r>
      <t xml:space="preserve">007.III/UN14.8/PL/SP/NONKONS/2022
</t>
    </r>
    <r>
      <rPr>
        <sz val="11"/>
        <rFont val="Times New Roman"/>
        <family val="1"/>
      </rPr>
      <t>FKS-P2304-4187526</t>
    </r>
  </si>
  <si>
    <t>27 April 2023 - 15 Agustus 2023</t>
  </si>
  <si>
    <t>Pengadaan Alat Laboratorium (KP)
PT. INTRALAB EKATAMA</t>
  </si>
  <si>
    <r>
      <t xml:space="preserve">007.IV/UN14.8/PL/SP/NONKONS/2022
</t>
    </r>
    <r>
      <rPr>
        <sz val="11"/>
        <rFont val="Times New Roman"/>
        <family val="1"/>
      </rPr>
      <t>AL2-P2304-4187650</t>
    </r>
  </si>
  <si>
    <t>28 April 2023 - 31 Mei 2023</t>
  </si>
  <si>
    <t>Pengadaan Alat Laboratorium (KP)
PT. GLOBAL JAYA MEDIKA</t>
  </si>
  <si>
    <r>
      <t xml:space="preserve">008.IV/UN14.8/PL/SP/NONKONS/2022
</t>
    </r>
    <r>
      <rPr>
        <sz val="11"/>
        <rFont val="Times New Roman"/>
        <family val="1"/>
      </rPr>
      <t>FKS-P2304-4187746</t>
    </r>
  </si>
  <si>
    <t>2 Mei 2023 - 24 Agustus 2023</t>
  </si>
  <si>
    <t>Pengadaan Alat Laboratorium (KP)
PT.EMY CHEMLAB PERDANA</t>
  </si>
  <si>
    <r>
      <t xml:space="preserve">009.IV/UN14.8/PL/SP/NONKONS/2022
</t>
    </r>
    <r>
      <rPr>
        <sz val="11"/>
        <rFont val="Times New Roman"/>
        <family val="1"/>
      </rPr>
      <t>PP2-P2304-4214725</t>
    </r>
  </si>
  <si>
    <t>2 Mei 2023 - 30 Juni 2023</t>
  </si>
  <si>
    <t>Pengadaan Alat Laboratorium (KP)
PT.DITEK JAYA</t>
  </si>
  <si>
    <r>
      <t xml:space="preserve">003.VII/UN14.8/PL/SP/NONKONS/2023
</t>
    </r>
    <r>
      <rPr>
        <sz val="11"/>
        <rFont val="Times New Roman"/>
        <family val="1"/>
      </rPr>
      <t xml:space="preserve">                   AL2-P2307-6376044</t>
    </r>
  </si>
  <si>
    <t>20 Juli 2023 - 24 November 2023</t>
  </si>
  <si>
    <t>Pengadaan Alat Laboratorium (KP)
PT. BUMI INDAH SARANAMEDIS</t>
  </si>
  <si>
    <r>
      <t xml:space="preserve">006.VII/UN14.8/PL/SP/NONKONS/2023
</t>
    </r>
    <r>
      <rPr>
        <sz val="11"/>
        <rFont val="Times New Roman"/>
        <family val="1"/>
      </rPr>
      <t xml:space="preserve">               AK1-P2307-6051239</t>
    </r>
  </si>
  <si>
    <t>13 Juli 2023 - 30 Agustus 2023</t>
  </si>
  <si>
    <t>Pengadaan Alat Laboratorium (KP)
PT. Adi Bharata Asty</t>
  </si>
  <si>
    <r>
      <t xml:space="preserve">007.VII/UN14.8/PL/SP/NONKONS/2023
</t>
    </r>
    <r>
      <rPr>
        <sz val="11"/>
        <rFont val="Times New Roman"/>
        <family val="1"/>
      </rPr>
      <t xml:space="preserve">                   FKS-P2307-6344128</t>
    </r>
  </si>
  <si>
    <t>21 Juli 2023 - 29 November 2023</t>
  </si>
  <si>
    <t>Pengadaan Alat Laboratorium (KP)
PT. ADITYA FARMATAMA</t>
  </si>
  <si>
    <r>
      <t xml:space="preserve">008.VII/UN14.8/PL/SP/NONKONS/2023
</t>
    </r>
    <r>
      <rPr>
        <sz val="11"/>
        <rFont val="Times New Roman"/>
        <family val="1"/>
      </rPr>
      <t xml:space="preserve">               AK1-P2307-6051619</t>
    </r>
  </si>
  <si>
    <t>10 Juli 2023 - 9 Agustut 2023</t>
  </si>
  <si>
    <t>Pengadaan Alat Laboratorium (KP)
PT. CAHAYA MURNI CEMERLANG</t>
  </si>
  <si>
    <r>
      <t xml:space="preserve">010.VII/UN14.8/PL/SP/NONKONS/2023
</t>
    </r>
    <r>
      <rPr>
        <sz val="11"/>
        <rFont val="Times New Roman"/>
        <family val="1"/>
      </rPr>
      <t xml:space="preserve">                   AK1-P2307-6050309</t>
    </r>
  </si>
  <si>
    <t>12 Juli 2023 - 31 Agustut 2023</t>
  </si>
  <si>
    <t>Pengadaan Alat Laboratorium (KP)
PT PRABA UPASAMA JAYA</t>
  </si>
  <si>
    <r>
      <t xml:space="preserve">012.VII/UN14.8/PL/SP/NONKONS/2023
</t>
    </r>
    <r>
      <rPr>
        <sz val="11"/>
        <rFont val="Times New Roman"/>
        <family val="1"/>
      </rPr>
      <t xml:space="preserve">                   PE2-P2307-6372644</t>
    </r>
  </si>
  <si>
    <t>24 Juli 2023 - 31 Agustut 2023</t>
  </si>
  <si>
    <t>Pengadaan Alat Laboratorium (KP)
UD SRIKANDI</t>
  </si>
  <si>
    <r>
      <t xml:space="preserve">013.VII/UN14.8/PL/SP/NONKONS/2023
</t>
    </r>
    <r>
      <rPr>
        <sz val="11"/>
        <rFont val="Times New Roman"/>
        <family val="1"/>
      </rPr>
      <t xml:space="preserve">               EIN-P2307-6049779</t>
    </r>
  </si>
  <si>
    <t>10 Juli 2023 - 31 Juli 2023</t>
  </si>
  <si>
    <t>Pengadaan Alat Laboratorium (KP)
PT. CITA SWARA SEJAHTERA</t>
  </si>
  <si>
    <r>
      <t xml:space="preserve">026.VII/UN14.8/PL/SP/NONKONS/2023
</t>
    </r>
    <r>
      <rPr>
        <sz val="11"/>
        <rFont val="Times New Roman"/>
        <family val="1"/>
      </rPr>
      <t xml:space="preserve">                AL2-P2307-6371654</t>
    </r>
  </si>
  <si>
    <t>20 Juli 2023 - 16 November 2023</t>
  </si>
  <si>
    <t>Pengadaan Alat Laboratorium (KP)
PT. Jaya Kelana Abadi Indonesia</t>
  </si>
  <si>
    <r>
      <t xml:space="preserve">028.VII/UN14.8/PL/SP/NONKONS/2023
</t>
    </r>
    <r>
      <rPr>
        <sz val="11"/>
        <rFont val="Times New Roman"/>
        <family val="1"/>
      </rPr>
      <t xml:space="preserve">                   FKS-P2307-6344418</t>
    </r>
  </si>
  <si>
    <t>21 Juli 2023 - 17 November 2023</t>
  </si>
  <si>
    <t>Pengadaan Alat Laboratorium (KP)
PT. BANDUNG SCIENTIFIC TECHNICAL INDONESIA</t>
  </si>
  <si>
    <r>
      <t xml:space="preserve">030.VII/UN14.8/PL/SP/NONKONS/2023
</t>
    </r>
    <r>
      <rPr>
        <sz val="11"/>
        <rFont val="Times New Roman"/>
        <family val="1"/>
      </rPr>
      <t xml:space="preserve">                   FKS-P2307-6765915</t>
    </r>
  </si>
  <si>
    <t>19 Agustus 2023 - 30 November 2023</t>
  </si>
  <si>
    <t>Pengadaan Alat Laboratorium (KP)
PT SURYA TAMA MEDIKA</t>
  </si>
  <si>
    <r>
      <t xml:space="preserve">031.VII/UN14.8/PL/SP/NONKONS/2023
</t>
    </r>
    <r>
      <rPr>
        <sz val="11"/>
        <rFont val="Times New Roman"/>
        <family val="1"/>
      </rPr>
      <t xml:space="preserve">               FKS-P2307-6766055</t>
    </r>
  </si>
  <si>
    <t>3 Agustus 2023 - 31 Oktober 2023</t>
  </si>
  <si>
    <t>Pengadaan Alat Laboratorium (KP)
PT. COBRA DENTAL INDONESIA</t>
  </si>
  <si>
    <r>
      <t xml:space="preserve">032.VII/UN14.8/PL/SP/NONKONS/2023
</t>
    </r>
    <r>
      <rPr>
        <sz val="11"/>
        <rFont val="Times New Roman"/>
        <family val="1"/>
      </rPr>
      <t xml:space="preserve">                   FKS-P2308-7184875</t>
    </r>
  </si>
  <si>
    <t>18 Agustus 2023 - 31 Oktober 2023</t>
  </si>
  <si>
    <t>Pengadaan Alat Laboratorium (KP)
PT. SAI MITRA LESTARI</t>
  </si>
  <si>
    <r>
      <t xml:space="preserve">033.VII/UN14.8/PL/SP/NONKONS/2023
</t>
    </r>
    <r>
      <rPr>
        <sz val="11"/>
        <rFont val="Times New Roman"/>
        <family val="1"/>
      </rPr>
      <t xml:space="preserve">                   FKS-P2307-6374624</t>
    </r>
  </si>
  <si>
    <t>28 Juli 2023 - 16 Oktober 2023</t>
  </si>
  <si>
    <t>Pengadaan Alat Laboratorium (KP)
PT. ELKA SOLUTION NUSANTARA</t>
  </si>
  <si>
    <r>
      <t xml:space="preserve">034.VII/UN14.8/PL/SP/NONKONS/2023
</t>
    </r>
    <r>
      <rPr>
        <sz val="11"/>
        <rFont val="Times New Roman"/>
        <family val="1"/>
      </rPr>
      <t xml:space="preserve">                   P00-P2308-7185199</t>
    </r>
  </si>
  <si>
    <t>16 Agustus 2023 - 14 September 2023</t>
  </si>
  <si>
    <t>Pengadaan Alat Laboratorium (KP)
PT. Neora Niaga Tritama</t>
  </si>
  <si>
    <r>
      <t xml:space="preserve">049.VII/UN14.8/PL/SP/NONKONS/2023
</t>
    </r>
    <r>
      <rPr>
        <sz val="11"/>
        <rFont val="Times New Roman"/>
        <family val="1"/>
      </rPr>
      <t xml:space="preserve">                 FKS-P2308-7185552</t>
    </r>
  </si>
  <si>
    <t>23 Agustus 2023 - 31 Oktober 2023</t>
  </si>
  <si>
    <t>Pengadaan Alat Laboratorium (KP)
PT. Cobas Hutanmas Sejahtera</t>
  </si>
  <si>
    <r>
      <t xml:space="preserve">050.VII/UN14.8/PL/SP/NONKONS/2023
</t>
    </r>
    <r>
      <rPr>
        <sz val="11"/>
        <rFont val="Times New Roman"/>
        <family val="1"/>
      </rPr>
      <t xml:space="preserve">                   P00-P2308-7333505</t>
    </r>
  </si>
  <si>
    <t>30 Agustus 2023 - 27 Oktober 2023</t>
  </si>
  <si>
    <r>
      <t xml:space="preserve">051.VII/UN14.8/PL/SP/NONKONS/2023
</t>
    </r>
    <r>
      <rPr>
        <sz val="11"/>
        <rFont val="Times New Roman"/>
        <family val="1"/>
      </rPr>
      <t xml:space="preserve">                AL2-P2307-6763923</t>
    </r>
  </si>
  <si>
    <t>28 Juli 2023 - 6 November 2023</t>
  </si>
  <si>
    <t>Pengadaan Alat Laboratorium (KP)
PT. AMS Medika Healthcare</t>
  </si>
  <si>
    <r>
      <t xml:space="preserve">052.VII/UN14.8/PL/SP/NONKONS/2023
</t>
    </r>
    <r>
      <rPr>
        <sz val="11"/>
        <rFont val="Times New Roman"/>
        <family val="1"/>
      </rPr>
      <t xml:space="preserve">                AL2-P2309-7420037</t>
    </r>
  </si>
  <si>
    <t>11 September 2023 - 31 Oktober 2023</t>
  </si>
  <si>
    <t>Pengadaan Alat Laboratorium (KP)
PT. Fulki Hasya</t>
  </si>
  <si>
    <r>
      <t xml:space="preserve">053.VII/UN14.8/PL/SP/NONKONS/2023
</t>
    </r>
    <r>
      <rPr>
        <sz val="11"/>
        <rFont val="Times New Roman"/>
        <family val="1"/>
      </rPr>
      <t xml:space="preserve">                   FKS-P2308-7185968</t>
    </r>
  </si>
  <si>
    <t>28 Agustus 2023 - 31 Oktober 2023</t>
  </si>
  <si>
    <t>Pengadaan Alat Laboratorium (KP)
PT. GUNA SUKSES INTI</t>
  </si>
  <si>
    <r>
      <t xml:space="preserve">054.VII/UN14.8/PL/SP/NONKONS/2023
</t>
    </r>
    <r>
      <rPr>
        <sz val="11"/>
        <rFont val="Times New Roman"/>
        <family val="1"/>
      </rPr>
      <t xml:space="preserve">                   AL2-P2308-7186176</t>
    </r>
  </si>
  <si>
    <t>Pengadaan Alat Laboratorium (KP)
PT WADYA PRIMA MULIA</t>
  </si>
  <si>
    <r>
      <t xml:space="preserve">055.VII/UN14.8/PL/SP/NONKONS/2023
</t>
    </r>
    <r>
      <rPr>
        <sz val="11"/>
        <rFont val="Times New Roman"/>
        <family val="1"/>
      </rPr>
      <t xml:space="preserve">                   AL2-P2308-7324907</t>
    </r>
  </si>
  <si>
    <t>Pengadaan Alat Laboratorium (KP)
PT. Turbo Mitra Perkasa</t>
  </si>
  <si>
    <r>
      <t xml:space="preserve">056.VII/UN14.8/PL/SP/NONKONS/2023
</t>
    </r>
    <r>
      <rPr>
        <sz val="11"/>
        <rFont val="Times New Roman"/>
        <family val="1"/>
      </rPr>
      <t xml:space="preserve">                   PP2-P2307-6763079</t>
    </r>
  </si>
  <si>
    <t>9 Agustus 2023 - 20 September 2023</t>
  </si>
  <si>
    <r>
      <t xml:space="preserve">072.VII/UN14.8/PL/SP/NONKONS/2023
</t>
    </r>
    <r>
      <rPr>
        <sz val="11"/>
        <rFont val="Times New Roman"/>
        <family val="1"/>
      </rPr>
      <t xml:space="preserve">                   PP2-P2308-7185327</t>
    </r>
  </si>
  <si>
    <t>16 Agustus 2023 - 29 September 2023</t>
  </si>
  <si>
    <t>Pengadaan Alat Laboratorium (KP)
PT. NURMAN SOLUSI TEKNOLOGI</t>
  </si>
  <si>
    <r>
      <t xml:space="preserve">001.X/UN14.8/PL/SP/NONKONS/2023
</t>
    </r>
    <r>
      <rPr>
        <sz val="11"/>
        <rFont val="Times New Roman"/>
        <family val="1"/>
      </rPr>
      <t xml:space="preserve">                AL2-P2311-7820275</t>
    </r>
  </si>
  <si>
    <t>2 November 2023 - 8 Desember 2023</t>
  </si>
  <si>
    <r>
      <t xml:space="preserve">007.VIII/UN14.8/PL/SP/NONKONS/2023
</t>
    </r>
    <r>
      <rPr>
        <sz val="11"/>
        <rFont val="Times New Roman"/>
        <family val="1"/>
      </rPr>
      <t xml:space="preserve">                AL2-P2308-7333433</t>
    </r>
  </si>
  <si>
    <t>Pengadaan Alat Laboratorium (KP)
PT. Setia Anugrah Medika</t>
  </si>
  <si>
    <r>
      <t xml:space="preserve">011.IX/UN14.8/PL/SP/NONKONS/2023
</t>
    </r>
    <r>
      <rPr>
        <sz val="11"/>
        <rFont val="Times New Roman"/>
        <family val="1"/>
      </rPr>
      <t xml:space="preserve">                FKS-P2309-7395104</t>
    </r>
  </si>
  <si>
    <t>8 September 2023 - 27 November 2023</t>
  </si>
  <si>
    <r>
      <t xml:space="preserve">012.IX/UN14.8/PL/SP/NONKONS/2023
</t>
    </r>
    <r>
      <rPr>
        <sz val="11"/>
        <rFont val="Times New Roman"/>
        <family val="1"/>
      </rPr>
      <t xml:space="preserve">                AL2-P2309-7394913</t>
    </r>
  </si>
  <si>
    <t>7 September 2023 - 31 Oktober 2023</t>
  </si>
  <si>
    <r>
      <t xml:space="preserve">041.IX/UN14.8/PL/SP/NONKONS/2023
</t>
    </r>
    <r>
      <rPr>
        <sz val="11"/>
        <rFont val="Times New Roman"/>
        <family val="1"/>
      </rPr>
      <t xml:space="preserve">                AL2-P2309-7466684</t>
    </r>
  </si>
  <si>
    <t>20 September 2023 - 18 Desember 2023</t>
  </si>
  <si>
    <r>
      <t xml:space="preserve">010.XI/UN14.8/PL/SP/NONKONS/2023
</t>
    </r>
    <r>
      <rPr>
        <sz val="11"/>
        <rFont val="Times New Roman"/>
        <family val="1"/>
      </rPr>
      <t xml:space="preserve">                   PP2-P2311-7820115</t>
    </r>
  </si>
  <si>
    <t>November</t>
  </si>
  <si>
    <t>2 November 2023 - 15 Desember 2023</t>
  </si>
  <si>
    <r>
      <t xml:space="preserve">011.XI/UN14.8/PL/SP/NONKONS/2023
</t>
    </r>
    <r>
      <rPr>
        <sz val="11"/>
        <rFont val="Times New Roman"/>
        <family val="1"/>
      </rPr>
      <t xml:space="preserve">                AL2-P2311-7820642</t>
    </r>
  </si>
  <si>
    <t>3 November 2023 - 15 Desember 2023</t>
  </si>
  <si>
    <r>
      <t xml:space="preserve">012.XI/UN14.8/PL/SP/NONKONS/2023
</t>
    </r>
    <r>
      <rPr>
        <sz val="11"/>
        <rFont val="Times New Roman"/>
        <family val="1"/>
      </rPr>
      <t xml:space="preserve">                FKS-P2311-7819997</t>
    </r>
  </si>
  <si>
    <t>6 November 2023 - 15 Desember 2023</t>
  </si>
  <si>
    <r>
      <t xml:space="preserve">013.XI/UN14.8/PL/SP/NONKONS/2023
</t>
    </r>
    <r>
      <rPr>
        <sz val="11"/>
        <rFont val="Times New Roman"/>
        <family val="1"/>
      </rPr>
      <t xml:space="preserve">                   PP2-P2311-7832752</t>
    </r>
  </si>
  <si>
    <r>
      <t xml:space="preserve">028.XI/UN14.8/PL/SP/NONKONS/2023
</t>
    </r>
    <r>
      <rPr>
        <sz val="11"/>
        <rFont val="Times New Roman"/>
        <family val="1"/>
      </rPr>
      <t xml:space="preserve">                   PE2-P2311-7920320</t>
    </r>
  </si>
  <si>
    <t>14 November 2023 - 15 Desember 2023</t>
  </si>
  <si>
    <t>Pengadaan Alat Laboratorium (KP)
CV. KANCING GALIH</t>
  </si>
  <si>
    <r>
      <t xml:space="preserve">030.XI/UN14.8/PL/SP/NONKONS/2023
</t>
    </r>
    <r>
      <rPr>
        <sz val="11"/>
        <rFont val="Times New Roman"/>
        <family val="1"/>
      </rPr>
      <t xml:space="preserve">                   LTN-P2311-7920418</t>
    </r>
  </si>
  <si>
    <t>13 November 2023 - 15 Desember 2023</t>
  </si>
  <si>
    <t>Pengadaan Alat Laboratorium (KP)
CV. Arindah</t>
  </si>
  <si>
    <r>
      <t xml:space="preserve">029.XI/UN14.8/PL/SP/NONKONS/2023
</t>
    </r>
    <r>
      <rPr>
        <sz val="11"/>
        <rFont val="Times New Roman"/>
        <family val="1"/>
      </rPr>
      <t xml:space="preserve">                   LTN-P2311-7920367</t>
    </r>
  </si>
  <si>
    <t>4471.CAA.001.051.B.525162</t>
  </si>
  <si>
    <r>
      <t xml:space="preserve">004.IV/UN14.8/PL/SP/NONKONS/2022
</t>
    </r>
    <r>
      <rPr>
        <sz val="11"/>
        <rFont val="Times New Roman"/>
        <family val="1"/>
      </rPr>
      <t>AL2-P2304-4186406</t>
    </r>
  </si>
  <si>
    <t>28 April 2023 - 3 Juli 2023</t>
  </si>
  <si>
    <t>Pengadaan Alat Laboratorium (KP)
INNOVASI DIAGNOSTIKA</t>
  </si>
  <si>
    <r>
      <t xml:space="preserve">012.III/UN14.8/PL/SP/NONKONS/2022
</t>
    </r>
    <r>
      <rPr>
        <sz val="11"/>
        <rFont val="Times New Roman"/>
        <family val="1"/>
      </rPr>
      <t>AL2-P2304-4188389</t>
    </r>
  </si>
  <si>
    <t>27 April 2023 - 31 Mei 2023</t>
  </si>
  <si>
    <t>Pengadaan Alat Laboratorium (KP)
PT. NATA JAYA SEJAHTERA</t>
  </si>
  <si>
    <r>
      <t xml:space="preserve">015.III/UN14.8/PL/SP/NONKONS/2022
</t>
    </r>
    <r>
      <rPr>
        <sz val="11"/>
        <rFont val="Times New Roman"/>
        <family val="1"/>
      </rPr>
      <t>ATK-P2304-4186586</t>
    </r>
  </si>
  <si>
    <t>Pengadaan Alat Laboratorium (KP)
Triast Mandiri Sejahtera</t>
  </si>
  <si>
    <r>
      <t xml:space="preserve">018.III/UN14.8/PL/SP/NONKONS/2022
</t>
    </r>
    <r>
      <rPr>
        <sz val="11"/>
        <rFont val="Times New Roman"/>
        <family val="1"/>
      </rPr>
      <t>AL2-P2304-4185842</t>
    </r>
  </si>
  <si>
    <r>
      <t xml:space="preserve">004.VII/UN14.8/PL/SP/NONKONS/2023
</t>
    </r>
    <r>
      <rPr>
        <sz val="11"/>
        <rFont val="Times New Roman"/>
        <family val="1"/>
      </rPr>
      <t xml:space="preserve">                BIV-P2307-6053249</t>
    </r>
  </si>
  <si>
    <t>11 Juli 2023 - 31 Juli 2023</t>
  </si>
  <si>
    <t>Pengadaan Alat Laboratorium (KP)
CV. PERSADA SEJAHTERA</t>
  </si>
  <si>
    <r>
      <t xml:space="preserve">011.VII/UN14.8/PL/SP/NONKONS/2023
</t>
    </r>
    <r>
      <rPr>
        <sz val="11"/>
        <rFont val="Times New Roman"/>
        <family val="1"/>
      </rPr>
      <t xml:space="preserve">                   AL2-P2308-7184742</t>
    </r>
  </si>
  <si>
    <t>25 Agustus 2023 - 31 Oktober 2023</t>
  </si>
  <si>
    <t>Pengadaan Alat Laboratorium (KP)
CV. ANUGRAH PRATAMA</t>
  </si>
  <si>
    <r>
      <t xml:space="preserve">018.VI/UN14.8/PL/SP/NONKONS/2023
</t>
    </r>
    <r>
      <rPr>
        <sz val="11"/>
        <rFont val="Times New Roman"/>
        <family val="1"/>
      </rPr>
      <t xml:space="preserve">               TKD-P2306-5505237</t>
    </r>
  </si>
  <si>
    <t>19 Juni 2023 - 31 Juli 2023</t>
  </si>
  <si>
    <t>Pengadaan Alat Laboratorium (KP)
PT. KARSA MANDIRI ALKESINDO</t>
  </si>
  <si>
    <r>
      <t xml:space="preserve">057.VII/UN14.8/PL/SP/NONKONS/2023
</t>
    </r>
    <r>
      <rPr>
        <sz val="11"/>
        <rFont val="Times New Roman"/>
        <family val="1"/>
      </rPr>
      <t xml:space="preserve">                AK1-P2307-6762827</t>
    </r>
  </si>
  <si>
    <t>2 Agustus 2023 - 30 Oktober 2023</t>
  </si>
  <si>
    <t xml:space="preserve">I Gusti Ngurah Budhi Setiawan </t>
  </si>
  <si>
    <t>CAPAIAN PENGADAAN BULAN JANUARI-DESEMBER TAHUN 2023</t>
  </si>
  <si>
    <t>Realisasi Anggaran</t>
  </si>
  <si>
    <t>Nilai Adendum</t>
  </si>
  <si>
    <t>Nomor Adendum I Kontrak</t>
  </si>
  <si>
    <t>Nomor Adendum II Kontrak</t>
  </si>
  <si>
    <t>Penyedia</t>
  </si>
  <si>
    <t>Tanda Tangan Kontrak                   ( Bulan)</t>
  </si>
  <si>
    <t>Pelaksanaan                   ( Bulan)</t>
  </si>
  <si>
    <t>Tanggal Adendum I</t>
  </si>
  <si>
    <t>Tanggal Adendum II</t>
  </si>
  <si>
    <t>Serah Terima (PHO) ( Bulan)</t>
  </si>
  <si>
    <t>Output</t>
  </si>
  <si>
    <t>MAK : 4471.DBA.003.053.D.525119</t>
  </si>
  <si>
    <t>Lisensi Pendukung Pembelajaran (Webex)</t>
  </si>
  <si>
    <t>05.XII/UN14.8/PL/SP/NONKONS/2023, PEP-P2212-2415030</t>
  </si>
  <si>
    <t>26 Desember 2022</t>
  </si>
  <si>
    <t>28 Desember 2022</t>
  </si>
  <si>
    <t>2 Januari 2023</t>
  </si>
  <si>
    <t>PT. KHARIS CITA PRASADA</t>
  </si>
  <si>
    <t>MAK : 4471.DBA.003.051.A.525121</t>
  </si>
  <si>
    <t>Belanja Barang Persediaan ATK dan Bahan Habis Pakai</t>
  </si>
  <si>
    <t>4471.DBA.003.051.A.525121</t>
  </si>
  <si>
    <t>20.III/UN14.8/PL/SP/NONKONS/2023, 5K2-P2303-3437345</t>
  </si>
  <si>
    <t>20.III/UN14.8/PL/SP/ADDI/NONKONS/2023,5K2-P2303-3437345</t>
  </si>
  <si>
    <t>20 Maret 2023</t>
  </si>
  <si>
    <t>24 Maret 2023</t>
  </si>
  <si>
    <t>CV. BUANA KOSA</t>
  </si>
  <si>
    <t>21.III/UN14.8/PL/SP/NONKONS/2023, PEP-P2303-3458033</t>
  </si>
  <si>
    <t>PT. Arisma Smart Solution</t>
  </si>
  <si>
    <t>22.III/UN14.8/PL/SP/NONKONS/2023, P00-P2303-3453881</t>
  </si>
  <si>
    <t>29 Mei 2023</t>
  </si>
  <si>
    <t>PT. ELKA SOLUTION NUSANTARA</t>
  </si>
  <si>
    <t>11.IV/UN14.8/PL/SP/NONKONS/2023, FKS-P2304-3965531</t>
  </si>
  <si>
    <t>4 Mei 2023</t>
  </si>
  <si>
    <t>PT. SEMBE DEWATA MEDIKA</t>
  </si>
  <si>
    <t>12.IV/UN14.8/PL/SP/NONKONS/2023, BM-INVOICE/04/2023/mj252n</t>
  </si>
  <si>
    <t>12 April 2023</t>
  </si>
  <si>
    <t>18 April 2023</t>
  </si>
  <si>
    <t>CV. Arindah</t>
  </si>
  <si>
    <t>48.IX/UN14.8/PL/SP/NONKONS/2023, 5K2-P2309-7509081</t>
  </si>
  <si>
    <t>13.VIII/UN14.8/PL/SP/NONKONS/2023, LTN-P2308-7364652</t>
  </si>
  <si>
    <t>4 Desember 2023</t>
  </si>
  <si>
    <t>CV. Nabatech</t>
  </si>
  <si>
    <t>36.IX/UN14.8/PL/SP/NONKONS/2023, NDD-P2309-7467519</t>
  </si>
  <si>
    <t>UD. Swasta Nulus</t>
  </si>
  <si>
    <t>37.IX/UN14.8/PL/SP/NONKONS/2023, P00-P2309-7478388</t>
  </si>
  <si>
    <t>21 September 2023</t>
  </si>
  <si>
    <t>17.X/UN14.8/PL/SP/NONKONS/2023, BKY-P2310-7688155</t>
  </si>
  <si>
    <t>CV. Artha Pratama Wibawa</t>
  </si>
  <si>
    <t>16.X/UN14.8/PL/SP/NONKONS/2023, ATK-P2310-7688419</t>
  </si>
  <si>
    <t>26 Oktober 2023</t>
  </si>
  <si>
    <t>CV. Nandini Karya</t>
  </si>
  <si>
    <t>18.X/UN14.8/PL/SP/NONKONS/2023, TPR-P2310-7688215</t>
  </si>
  <si>
    <t>UD. Mekar Sari</t>
  </si>
  <si>
    <t>4471.DBA.003.051.A.525122</t>
  </si>
  <si>
    <t>06.XI/UN14.8/PL/SP/NONKONS/2023, BKY-P2311-7811006</t>
  </si>
  <si>
    <t>4471.DBA.003.051.A.525123</t>
  </si>
  <si>
    <t xml:space="preserve">07.XI/UN14.8/PL/SP/NONKONS/2023, ATK-P2311-7811075 </t>
  </si>
  <si>
    <t>4471.DBA.003.051.A.525124</t>
  </si>
  <si>
    <t xml:space="preserve">09.XI/UN14.8/PL/SP/NONKONS/2023, TPR-P2311-7810912 </t>
  </si>
  <si>
    <t>4471.DBA.003.051.A.525125</t>
  </si>
  <si>
    <t xml:space="preserve">08.XI/UN14.8/PL/SP/NONKONS/2023, RV5-P2311-7810743 </t>
  </si>
  <si>
    <t>MAK : 4471.DBA.001.060.B.525121</t>
  </si>
  <si>
    <t>4471.DBA.001.060.B.525121</t>
  </si>
  <si>
    <t>MAK : 4471.DBA.003.052.A.525123</t>
  </si>
  <si>
    <t>Belanja Barang Persediaan Pemeliharaan Rumah Sakit</t>
  </si>
  <si>
    <t>4471.DBA.003.052.A.525123</t>
  </si>
  <si>
    <t>13.IX/UN14.8/PL/SP/NONKONS/2023, TTN-P2309-7404330</t>
  </si>
  <si>
    <t>20 September 2023</t>
  </si>
  <si>
    <t>CV. Radja Elektrika</t>
  </si>
  <si>
    <t>MAK : 4257.EBA.994.002.H.521811</t>
  </si>
  <si>
    <t>ATK dan Bahan Habis Pakai Operasional (KP)</t>
  </si>
  <si>
    <t>4257.EBA.994.002.H.521811</t>
  </si>
  <si>
    <t>10.V/UN14.8/PL/SP/NONKONS/2023, 5K2-P2305-4526622</t>
  </si>
  <si>
    <t>10.V/UN14.8/PL/SP/ADDI/NONKONS/2023, 5K2-P2305-4526622</t>
  </si>
  <si>
    <t>17 Juli 2023</t>
  </si>
  <si>
    <t>14.V/UN14.8/PL/SP/NONKONS/2023, PEP-P2305-4632319</t>
  </si>
  <si>
    <t>15 Mei 2023</t>
  </si>
  <si>
    <t>22 Mei 2023</t>
  </si>
  <si>
    <t>15.V/UN14.8/PL/SP/NONKONS/2023, P00-P2305-4698638</t>
  </si>
  <si>
    <t>12 Juli 2023</t>
  </si>
  <si>
    <t>22.V/UN14.8/PL/SP/NONKONS/2023, BM-INVOICE/05/2023/mzpqzg</t>
  </si>
  <si>
    <t>31 Mei 2023</t>
  </si>
  <si>
    <t>MAK : 4471.CBJ.002.051.C.525162</t>
  </si>
  <si>
    <t>Pengadaan Gorden (Fakultas Kedokteran Hewan)</t>
  </si>
  <si>
    <t>4471.CBJ.002.051.C.525162</t>
  </si>
  <si>
    <t>065.VII/UN14.8/PL/SP/NONKONS/2023, PE2-P2307-6796428</t>
  </si>
  <si>
    <t>20 Oktober 2023</t>
  </si>
  <si>
    <t>PT. Lingga Saka Gumi</t>
  </si>
  <si>
    <t>Pengadaan Gorden (FISIP)</t>
  </si>
  <si>
    <t>066.VII/UN14.8/PL/SP/NONKONS/2023, PE2-P2307-6794064</t>
  </si>
  <si>
    <t>Pengadaan Gorden (UPT. Perpustakaan)</t>
  </si>
  <si>
    <t>067.VII/UN14.8/PL/SP/NONKONS/2023, PE2-P2307-6792416</t>
  </si>
  <si>
    <t>Pengadaan Terali (UPT. Perpustakaan)</t>
  </si>
  <si>
    <t>068.VII/UN14.8/PL/SP/NONKONS/2023, PE2-P2307-6793568</t>
  </si>
  <si>
    <t>Pengadaan Terali (Fakultas Hukum)</t>
  </si>
  <si>
    <t>069.VII/UN14.8/PL/SP/NONKONS/2023, PE2-P2307-6794480</t>
  </si>
  <si>
    <t>Pengadaan Gorden (Fakultas Ilmu Budaya)</t>
  </si>
  <si>
    <t>070.VII/UN14.8/PL/SP/NONKONS/2023, PE2-P2307-6795588</t>
  </si>
  <si>
    <t>Pengadaan Terali (Fakultas Ilmu Budaya)</t>
  </si>
  <si>
    <t>071.VII/UN14.8/PL/SP/NONKONS/2023, PE2-P2307-6795204</t>
  </si>
  <si>
    <t>Pengadaan Gorden (Fakultas Ekonomi dan Bisnis)</t>
  </si>
  <si>
    <t>063.VII/UN14.8/PL/SP/NONKONS/2023, PE2-P2307-6797224</t>
  </si>
  <si>
    <t>Pengadaan Terali (Fakultas Ekonomi dan Bisnis)</t>
  </si>
  <si>
    <t>064.VII/UN14.8/PL/SP/NONKONS/2023, PE2-P2307-6794876</t>
  </si>
  <si>
    <t>Pengadaan Terali (Fakultas Kedokteran Hewan)</t>
  </si>
  <si>
    <t>033.X/UN14.8/PL/SP/NONKONS/2023, PE2-P2310-7783235</t>
  </si>
  <si>
    <t>31 Oktober 2023</t>
  </si>
  <si>
    <t>MAK : 4470.BEI.006.004.G.521252</t>
  </si>
  <si>
    <t>Pengadaan Gorden (Fakultas Peternakan)</t>
  </si>
  <si>
    <t>4470.BEI.006.004.G.521252</t>
  </si>
  <si>
    <t>017.IX/UN14.8/PL/SP/NONKONS/2023, PE2-P2309-7412530</t>
  </si>
  <si>
    <t>16 Oktober 2023</t>
  </si>
  <si>
    <t>018.IX/UN14.8/PL/SP/NONKONS/2023, PE2-P2309-7412580</t>
  </si>
  <si>
    <t>042.IX/UN14.8/PL/SP/NONKONS/2023, PE2-P2309-7503565</t>
  </si>
  <si>
    <t>Pengadaan Gorden (Fakultas Hukum)</t>
  </si>
  <si>
    <t>019.IX/UN14.8/PL/SP/NONKONS/2023, PE2-P2307-6793568</t>
  </si>
  <si>
    <t>Pengadaan Gorden (Fakultas Kedokteran)</t>
  </si>
  <si>
    <t>021.IX/UN14.8/PL/SP/NONKONS/2023, PE2-P2309-7412712</t>
  </si>
  <si>
    <t>Pengadaan Terali (Fakultas Kedokteran)</t>
  </si>
  <si>
    <t>020.IX/UN14.8/PL/SP/NONKONS/2023, PE2-P2309-7412669</t>
  </si>
  <si>
    <t>Pengadaan Gorden (Ruang Arsip BMN)</t>
  </si>
  <si>
    <t>022.IX/UN14.8/PL/SP/NONKONS/2023, PE2-P2309-7412757</t>
  </si>
  <si>
    <t>Pengadaan Gorden (Lecture Building)</t>
  </si>
  <si>
    <t>023.IX/UN14.8/PL/SP/NONKONS/2023, PE2-P2309-7412825</t>
  </si>
  <si>
    <t>Pengadaan Terali (Lecture Building)</t>
  </si>
  <si>
    <t>024.IX/UN14.8/PL/SP/NONKONS/2023, PE2-P2309-7413004</t>
  </si>
  <si>
    <t>Pengadaan Gorden (Fakultas Kelautan dan Perikanan)</t>
  </si>
  <si>
    <t>027.IX/UN14.8/PL/SP/NONKONS/2023, PE2-P2309-7412896</t>
  </si>
  <si>
    <t>Pengadaan Terali (Fakultas Kelautan dan Perikanan)</t>
  </si>
  <si>
    <t>4470.BEI.006.004.G.521253</t>
  </si>
  <si>
    <t>026.IX/UN14.8/PL/SP/NONKONS/2023, PE2-P2309-7410135</t>
  </si>
  <si>
    <t>Pengadaan Terali (Fakultas MIPA)</t>
  </si>
  <si>
    <t>4470.BEI.006.004.G.521254</t>
  </si>
  <si>
    <t>028.IX/UN14.8/PL/SP/NONKONS/2023, PE2-P2309-7413046</t>
  </si>
  <si>
    <t>MAK : 4471.DBA.003.051.A.525112</t>
  </si>
  <si>
    <t>ATK dan BHP Kegiatan Operasional Perkantoran/Pimpinan</t>
  </si>
  <si>
    <t>038.XI/UN14.8/PL/SP/NONKONS/2023, P00-P2311-7920171</t>
  </si>
  <si>
    <t>11 Desember 2023</t>
  </si>
  <si>
    <t>PT. Elka Solution Nusantara</t>
  </si>
  <si>
    <t>SUB TOTAL H</t>
  </si>
  <si>
    <t>MAK : 4257.EBA.994.002.H.521119</t>
  </si>
  <si>
    <t>ATK dan BHP Unit Pertamanan dan Pemeliharaan</t>
  </si>
  <si>
    <t>4257.EBA.994.002.H.521119</t>
  </si>
  <si>
    <t>05.XI/UN14.8/PL/SP/NONKONS/2023, P00-P2311-7919874</t>
  </si>
  <si>
    <t>SUB TOTAL I</t>
  </si>
  <si>
    <t>MAK : 4471.DBA.001.060.G.525113</t>
  </si>
  <si>
    <t>Bantuan Biaya Penerjemahan dan Pengetikan untuk Prodi Akreditasi/Sertifikasi Internasional</t>
  </si>
  <si>
    <t>4471.DBA.001.060.G.525113</t>
  </si>
  <si>
    <t>35.XI/UN14.8/PL/SP/NONKONS/2023, PHE-P2311-7918136</t>
  </si>
  <si>
    <t>PT. FILBA CIPTA MANDIRI</t>
  </si>
  <si>
    <t>SUB TOTAL J</t>
  </si>
  <si>
    <t>MAK : 4470.BEI.006.004.D.522191</t>
  </si>
  <si>
    <t>4470.BEI.006.004.D.522191</t>
  </si>
  <si>
    <t>25.XI/UN14.8/PL/SP/NONKONS/2023, PHE-P2311-7918101</t>
  </si>
  <si>
    <t>SUB TOTAL K</t>
  </si>
  <si>
    <t>REKAP PENGADAAN BARANG/JASA TAHUN 2021</t>
  </si>
  <si>
    <t>NO</t>
  </si>
  <si>
    <t>Tahun</t>
  </si>
  <si>
    <t>Pagu</t>
  </si>
  <si>
    <t>PROGRESS</t>
  </si>
  <si>
    <t>PENYEDIA</t>
  </si>
  <si>
    <t>TENDER</t>
  </si>
  <si>
    <t>PEMBUKAAN JALAN BARU FKH DAN FISIP</t>
  </si>
  <si>
    <t>Jasa Konstruksi</t>
  </si>
  <si>
    <r>
      <rPr>
        <u/>
        <sz val="12"/>
        <rFont val="Times New Roman"/>
        <family val="1"/>
      </rPr>
      <t>26,VI/UN14.8/PL/SPK/KONS/2023 (PPK)</t>
    </r>
    <r>
      <rPr>
        <sz val="12"/>
        <rFont val="Times New Roman"/>
        <family val="1"/>
      </rPr>
      <t xml:space="preserve">
28/KPU-PLK/VII/2023 (Penyedia)</t>
    </r>
  </si>
  <si>
    <t>Juli</t>
  </si>
  <si>
    <t>Nopember</t>
  </si>
  <si>
    <t>SELESAI</t>
  </si>
  <si>
    <t>PT. KRESNA PUTRA UTAMA</t>
  </si>
  <si>
    <t>paket</t>
  </si>
  <si>
    <t>RENOVASI GEDUNG PERPUSTAKAAN BARAT</t>
  </si>
  <si>
    <t>4471.CBJ.001.051.A.537113</t>
  </si>
  <si>
    <r>
      <rPr>
        <u/>
        <sz val="12"/>
        <rFont val="Times New Roman"/>
        <family val="1"/>
      </rPr>
      <t>59.VII/UN14.8/PL/SPK/KONS/2023 (PPK)</t>
    </r>
    <r>
      <rPr>
        <sz val="12"/>
        <rFont val="Times New Roman"/>
        <family val="1"/>
      </rPr>
      <t xml:space="preserve">
010/MSK-SPK/VIII/2023 (Penyedia)</t>
    </r>
  </si>
  <si>
    <t>Agustus</t>
  </si>
  <si>
    <t>Desember</t>
  </si>
  <si>
    <t>PT. MANIK SEKECAP KARYA</t>
  </si>
  <si>
    <t>RENOVASI GEDUNG UNDAGI FAKULTAS TEKNIK</t>
  </si>
  <si>
    <r>
      <t>044.IX/UN14.9/PL/SPK/KONS/2023</t>
    </r>
    <r>
      <rPr>
        <sz val="12"/>
        <rFont val="Times New Roman"/>
        <family val="1"/>
      </rPr>
      <t xml:space="preserve"> (PPK) 09/GPP/IX/2023</t>
    </r>
  </si>
  <si>
    <t>September</t>
  </si>
  <si>
    <t>PROSES</t>
  </si>
  <si>
    <t>PT. GISOS PRATAMA PERKASA</t>
  </si>
  <si>
    <t xml:space="preserve">RENOVASI GEDUNG FAKULTAS KEDOKTERAN LANTAI 4 </t>
  </si>
  <si>
    <r>
      <t xml:space="preserve">015.IX/UN14.8/PL/KONS/SP/20223 (PPK) </t>
    </r>
    <r>
      <rPr>
        <sz val="12"/>
        <rFont val="Times New Roman"/>
        <family val="1"/>
      </rPr>
      <t>KGP-P2309-7515944</t>
    </r>
  </si>
  <si>
    <t>CV. NEDENG SARI</t>
  </si>
  <si>
    <t>SURAT PESANAN</t>
  </si>
  <si>
    <t>PEMELIHARAAN SPBU</t>
  </si>
  <si>
    <t>4471.CBJ.002.051.A.525114</t>
  </si>
  <si>
    <r>
      <t>021.X/UN14.8/PL/KONS/SP/2023</t>
    </r>
    <r>
      <rPr>
        <sz val="12"/>
        <rFont val="Times New Roman"/>
        <family val="1"/>
      </rPr>
      <t xml:space="preserve"> (PPK) KGP-P2310-7687429</t>
    </r>
  </si>
  <si>
    <t>Oktober</t>
  </si>
  <si>
    <t>PT. SIDA DADI PREKANTI</t>
  </si>
  <si>
    <t>PEMASANGAN PAVING DI HALAMAN GEDUNG SEKRETARIAT DEKANAT FEB KAMPUS BUKIT JIMBARAN</t>
  </si>
  <si>
    <t>4471.CBJ.001.051.C.537113</t>
  </si>
  <si>
    <r>
      <t>021.XI/UN14.8/PL/KONS/SP/2023</t>
    </r>
    <r>
      <rPr>
        <sz val="12"/>
        <rFont val="Times New Roman"/>
        <family val="1"/>
      </rPr>
      <t xml:space="preserve"> (PPK) </t>
    </r>
  </si>
  <si>
    <t>CV. BATU KARANG</t>
  </si>
  <si>
    <t>PEMELIHARAAN/PERAWATAN GEDUNG PASCASARJANA</t>
  </si>
  <si>
    <r>
      <t>022.XI/UN14.8/PL/KONS/SP/2023</t>
    </r>
    <r>
      <rPr>
        <sz val="12"/>
        <rFont val="Times New Roman"/>
        <family val="1"/>
      </rPr>
      <t xml:space="preserve"> (PPK) </t>
    </r>
  </si>
  <si>
    <t>PT. SURYA BALI KONSTRUKSI</t>
  </si>
  <si>
    <t>PL KONSULTASI PERENCANAAN</t>
  </si>
  <si>
    <t>PERENCANAAN PEMELIHARAAN RUANG WISWAKARAMA FAKULTAS TEKNIK KAMPUS SUDIRMAN</t>
  </si>
  <si>
    <t>Jasa Konsultansi</t>
  </si>
  <si>
    <r>
      <rPr>
        <u/>
        <sz val="12"/>
        <rFont val="Times New Roman"/>
        <family val="1"/>
      </rPr>
      <t>016.VI/UN14.8/PL/SPK/KONS/2023 (PPK)</t>
    </r>
    <r>
      <rPr>
        <sz val="12"/>
        <rFont val="Times New Roman"/>
        <family val="1"/>
      </rPr>
      <t xml:space="preserve">
049/30/GA/VI/2023 (Penyedia)</t>
    </r>
  </si>
  <si>
    <t>Juni</t>
  </si>
  <si>
    <t xml:space="preserve">PROSES </t>
  </si>
  <si>
    <t>CV. GOLDMONK ARCHITECTS</t>
  </si>
  <si>
    <t>REVIEW PERENCANAAN PEMBANGUNAN GEDUNG RUANG KULIAH TERINTEGRASI LANJUTAN (HUMANITY)</t>
  </si>
  <si>
    <t>4471.CBJ.001.051.B.537113</t>
  </si>
  <si>
    <r>
      <rPr>
        <u/>
        <sz val="12"/>
        <rFont val="Times New Roman"/>
        <family val="1"/>
      </rPr>
      <t>008.VI/UN14.8/PL/SPK/KONS/2023(PPK)</t>
    </r>
    <r>
      <rPr>
        <sz val="12"/>
        <rFont val="Times New Roman"/>
        <family val="1"/>
      </rPr>
      <t xml:space="preserve">
21/KAK-SPK/VI/2023 (Penyedia)</t>
    </r>
  </si>
  <si>
    <t>PT. KENCANA ADHI KARMA</t>
  </si>
  <si>
    <t>REVIEW PERENCANAAN PEMBANGUNAN RUMAH SAKIT GIGI DAN MULUT (RSGM)</t>
  </si>
  <si>
    <r>
      <rPr>
        <u/>
        <sz val="12"/>
        <rFont val="Times New Roman"/>
        <family val="1"/>
      </rPr>
      <t>009.VI/UN14.8/PL/SPK/KONS/2023 (PPK)</t>
    </r>
    <r>
      <rPr>
        <sz val="12"/>
        <rFont val="Times New Roman"/>
        <family val="1"/>
      </rPr>
      <t xml:space="preserve">
21/TB-SPK/VI/2023 (Penyedia)</t>
    </r>
  </si>
  <si>
    <t>CV. TATARING BALI</t>
  </si>
  <si>
    <t>PERENCANAAN PEMAGARAN ASET TANAH UNUD TAHAP III</t>
  </si>
  <si>
    <t>4471.CBJ.002.051.C.537113</t>
  </si>
  <si>
    <r>
      <rPr>
        <u/>
        <sz val="12"/>
        <rFont val="Times New Roman"/>
        <family val="1"/>
      </rPr>
      <t>011.VI/UN14.8/PL/SPK/KONS/2023 (PPK)</t>
    </r>
    <r>
      <rPr>
        <sz val="12"/>
        <rFont val="Times New Roman"/>
        <family val="1"/>
      </rPr>
      <t xml:space="preserve"> 21-SDR/SPK/VI/2023 (Penyedia)</t>
    </r>
  </si>
  <si>
    <t>Ir. I Wayan Sukarma</t>
  </si>
  <si>
    <t>PERENCANAAN RENOVASI GEDUNG PASCASARJANA</t>
  </si>
  <si>
    <r>
      <t>15.VI/UN14.8/PL/SPK/2023 (PPK)</t>
    </r>
    <r>
      <rPr>
        <sz val="12"/>
        <rFont val="Times New Roman"/>
        <family val="1"/>
      </rPr>
      <t xml:space="preserve"> 25/BB/VII/2023 (Penyedia)</t>
    </r>
  </si>
  <si>
    <t>CV. BALI BECIK</t>
  </si>
  <si>
    <t>PERENCANAAN RENOVASI GEDUNG KEDOKTERAN LANTAI 4</t>
  </si>
  <si>
    <r>
      <t>024.VII/UN14.8/PL/SPK/KONS/2023 (PPK)</t>
    </r>
    <r>
      <rPr>
        <sz val="12"/>
        <rFont val="Times New Roman"/>
        <family val="1"/>
      </rPr>
      <t xml:space="preserve"> 26/TBU-SPK/VII/2023 (Penyedia)</t>
    </r>
  </si>
  <si>
    <t>CV. TIARA BALI UTAMA</t>
  </si>
  <si>
    <t>REVIEW PERENCANAAN REVITALISASI GD. UNDAGI GRAHA</t>
  </si>
  <si>
    <t>01.VI/UN14.8/PL/SPK/KONS/2023 (PPK)</t>
  </si>
  <si>
    <t>PT ASA MITRA</t>
  </si>
  <si>
    <t>PERENCANAAN PEMELIHARAAN SPBU</t>
  </si>
  <si>
    <r>
      <t>38.VII/UN14.8/PL/SPK/KONS/2023 (PPK)</t>
    </r>
    <r>
      <rPr>
        <sz val="12"/>
        <rFont val="Times New Roman"/>
        <family val="1"/>
      </rPr>
      <t xml:space="preserve"> 25/BB/VII/2023 (Penyedia)</t>
    </r>
  </si>
  <si>
    <t>PERENCANAAN REHABILITASI GEDUNG RUMAH SAKIT</t>
  </si>
  <si>
    <r>
      <t xml:space="preserve">063.IX./UN14.8/PL/SPK/KONS/2023 (PPK) </t>
    </r>
    <r>
      <rPr>
        <sz val="12"/>
        <rFont val="Times New Roman"/>
        <family val="1"/>
      </rPr>
      <t>04/CAD-SPK/X/2023 (Penyedia)</t>
    </r>
  </si>
  <si>
    <t>CV. CIPTA ASRI DISAIN</t>
  </si>
  <si>
    <t>20% PERENCANAAN GEDUNG DEKANAT FMIPA</t>
  </si>
  <si>
    <t>14.IX/UN14.8/PL/SPK/KONS/2021 (PPK) 26/KON/BB/XI/2021 (PENYEDIA)</t>
  </si>
  <si>
    <t xml:space="preserve">20% PERENCANAAN GEDUNG DEKANAT FK </t>
  </si>
  <si>
    <t>11.IX/UN14.8/PL/SPK/KONS/2021 (PPK) 044/26/WPU/XI/2021 (PENYEDIA)</t>
  </si>
  <si>
    <t>CV. WIDI PUTRA UTAMA</t>
  </si>
  <si>
    <t>20% PERENCANAAN GEDUNG DEKANAT FIB</t>
  </si>
  <si>
    <t>12.XI/UN14.8/PL/SPK/KONS/2021 (PPK) 33/25/GA/XI/2021 (PENYEDIA)</t>
  </si>
  <si>
    <t>20% PERENCANAAN GEDUNG DEKANAT FISIP</t>
  </si>
  <si>
    <t>13.XI/UN14.8/PL/SPK/KONS/2021 (PPK) 26/CAD-SPK/XI/2021 (PENYEDIA)</t>
  </si>
  <si>
    <t>20% PERENCANAAN GEDUNG DEKANAT FKH</t>
  </si>
  <si>
    <t>15.XI/UN14.8/PL/SPK/KONS/2021 (PPK) 26.a/KON/BB/XI/2021 (PENYEDIA)</t>
  </si>
  <si>
    <t xml:space="preserve">20% PERENCANAAN GEDUNG DEKANAT FKP </t>
  </si>
  <si>
    <t>06.VI/UN14.8/PL/SPK/KONS/2021 (PPK) 12.a-SDR/VII/2021 (PENYEDIA)</t>
  </si>
  <si>
    <t>CV. SUKARMA DAN REKAN</t>
  </si>
  <si>
    <t>20% PERENCANAAN PERBAIKAN PRASARANA RUMAH SAKIT UNUD</t>
  </si>
  <si>
    <t>CV. TEMADEA</t>
  </si>
  <si>
    <t xml:space="preserve">20% PERENCANAAN GEDUNG RSGM KAMPUS BUKIT </t>
  </si>
  <si>
    <t>4471.CBJ.002.051.B.537113</t>
  </si>
  <si>
    <t>01.II/UN14.8/PL/SPK/KONS/2021 (PPK) 10/TB-SPK/V/2021 (PENYEDIA)</t>
  </si>
  <si>
    <t xml:space="preserve">CV. TATARING BALI </t>
  </si>
  <si>
    <t>20% REVIEW PERENCANAAN GEDUNG DEKANAT FEB</t>
  </si>
  <si>
    <t>19.V/UN14.8/PL/SPK/KONS/2022 (PPK) 33/TD-SMG/VI/2022 (PENYEDIA)</t>
  </si>
  <si>
    <t>20% PERENCANAAN DED PEMBANGUNAN GEDUNG DEKANAT FAKULTAS HUKUM (FH)</t>
  </si>
  <si>
    <t>11.III/UN14.8/PL/SPK/KONS/2022 (PPK) 12.B/TD-SMG/III/2022 (PENYEDIA)</t>
  </si>
  <si>
    <t>PL KONSULTASI PENGAWASAN</t>
  </si>
  <si>
    <t>PENGAWASAN PEMBUKAAN JALAN BARU FKH DAN FISIP</t>
  </si>
  <si>
    <r>
      <t>02.VII/UN14.8/PL/SPK/KONS/2023 (PPK)</t>
    </r>
    <r>
      <rPr>
        <sz val="12"/>
        <rFont val="Times New Roman"/>
        <family val="1"/>
      </rPr>
      <t xml:space="preserve"> 28/AGK/VII/2023 (Penyedia)</t>
    </r>
  </si>
  <si>
    <t>CV. ADIGUNA KARMA KONSULTAN</t>
  </si>
  <si>
    <t>PENGAWASAN RENOVASI GEDUNG PERPUSTAKAAN BARAT</t>
  </si>
  <si>
    <t>35.VII/UN14.8/PL/SPK/KONS/2023 (PPK) 10/CAD-SPK/VIII/2023 (Penyedia)</t>
  </si>
  <si>
    <t>PENGAWASAN RENOVASI GEDUNG UNDAGI FAKULTAS TEKNIK</t>
  </si>
  <si>
    <r>
      <t xml:space="preserve">038.IX/UN14.8/PL/SPK/KONS/2023 (PPK) </t>
    </r>
    <r>
      <rPr>
        <sz val="12"/>
        <rFont val="Times New Roman"/>
        <family val="1"/>
      </rPr>
      <t>29-09/PH/KONS/IX/2023 (Penyedia)</t>
    </r>
  </si>
  <si>
    <t>CV. Prayaschita Hutama</t>
  </si>
  <si>
    <t>PENGAWASAN PEMELIHARAAN SPBU</t>
  </si>
  <si>
    <t>040.IX/UN14.8/PL/SPK/KONS/2023 (PPK)</t>
  </si>
  <si>
    <t>CV. KARYA SEDANA MERTA</t>
  </si>
  <si>
    <t>PENGAWASAN RENOVASI GEDUNG FAKULTAS KEDOKTERAN LANTAI 4</t>
  </si>
  <si>
    <t>045.IX/UN14.8/PL/SPK/KONS/2023 (PPK)</t>
  </si>
  <si>
    <t>PL KONSTRUKSI</t>
  </si>
  <si>
    <t>RENOVASI AULA LT. 4 GEDUNG HL F.PAR JIMBARAN DAN PENATAAN HALAMAN FAKULTAS PARIWISATA</t>
  </si>
  <si>
    <r>
      <rPr>
        <u/>
        <sz val="12"/>
        <rFont val="Times New Roman"/>
        <family val="1"/>
      </rPr>
      <t>01.V/UN14.8/PL/SPK/KONS/2023 (PPK)</t>
    </r>
    <r>
      <rPr>
        <sz val="12"/>
        <rFont val="Times New Roman"/>
        <family val="1"/>
      </rPr>
      <t xml:space="preserve">
09/WBU.SPK/MEI/2023 (Penyedia)</t>
    </r>
  </si>
  <si>
    <t>Mei</t>
  </si>
  <si>
    <t>CV. WARNA BALI UTAMA</t>
  </si>
  <si>
    <t>PEKERJAAN REHABILITASI RUANGAN LANTAI 1 GEDUNG AU FKP</t>
  </si>
  <si>
    <r>
      <rPr>
        <u/>
        <sz val="12"/>
        <rFont val="Times New Roman"/>
        <family val="1"/>
      </rPr>
      <t>013.V/UN14.8/PL/SPK/KONS/2023(PPK)</t>
    </r>
    <r>
      <rPr>
        <sz val="12"/>
        <rFont val="Times New Roman"/>
        <family val="1"/>
      </rPr>
      <t xml:space="preserve">
11/TGA/XI/2023 (Penyedia)</t>
    </r>
  </si>
  <si>
    <t>CV. MANIK MAS</t>
  </si>
  <si>
    <t>LANJUTAN REHAB GEDUNG KULIAH JA</t>
  </si>
  <si>
    <r>
      <rPr>
        <u/>
        <sz val="12"/>
        <rFont val="Times New Roman"/>
        <family val="1"/>
      </rPr>
      <t>017.V/UN14.8/PL/SPK/KONS/2023(PPK)</t>
    </r>
    <r>
      <rPr>
        <sz val="12"/>
        <rFont val="Times New Roman"/>
        <family val="1"/>
      </rPr>
      <t xml:space="preserve">
60/NS/VI/2023 (Penyedia)</t>
    </r>
  </si>
  <si>
    <t xml:space="preserve"> Juni</t>
  </si>
  <si>
    <t>REHABILITASI GEDUNG KLINIK UNIVERSITAS UDAYANA</t>
  </si>
  <si>
    <r>
      <rPr>
        <u/>
        <sz val="12"/>
        <rFont val="Times New Roman"/>
        <family val="1"/>
      </rPr>
      <t>012.V/UN14.8/PL/SPK/KONS/2023(PPK)</t>
    </r>
    <r>
      <rPr>
        <sz val="12"/>
        <rFont val="Times New Roman"/>
        <family val="1"/>
      </rPr>
      <t xml:space="preserve">
12/WKU/SPK/2023 (Penyedia)</t>
    </r>
  </si>
  <si>
    <t>CV. WASKITA KARYA UTAMA</t>
  </si>
  <si>
    <t>PERAWATAN GEDUNG FAKULTAS PERTANIAN</t>
  </si>
  <si>
    <r>
      <rPr>
        <u/>
        <sz val="12"/>
        <rFont val="Times New Roman"/>
        <family val="1"/>
      </rPr>
      <t>004.VI/UN14.8/PL/SPK/KONS/2023 (PPK)</t>
    </r>
    <r>
      <rPr>
        <sz val="12"/>
        <rFont val="Times New Roman"/>
        <family val="1"/>
      </rPr>
      <t xml:space="preserve"> 16/NJS/VI/2023 (Penyedia)</t>
    </r>
  </si>
  <si>
    <t>PT. NATA JAYA SEJAHTERA</t>
  </si>
  <si>
    <t>INSTALASI JARINGAN LISTRIK RUANG CSSD RS UNUD</t>
  </si>
  <si>
    <t>4471.CBJ.002.061.A.525114</t>
  </si>
  <si>
    <r>
      <rPr>
        <u/>
        <sz val="12"/>
        <rFont val="Times New Roman"/>
        <family val="1"/>
      </rPr>
      <t xml:space="preserve">007.VI/UN14.8/PL/SPK/KONS/2023 </t>
    </r>
    <r>
      <rPr>
        <sz val="12"/>
        <rFont val="Times New Roman"/>
        <family val="1"/>
      </rPr>
      <t>(PPK) 09/SMG.SPK.UNUD/JUN/2023 (Penyedia)</t>
    </r>
  </si>
  <si>
    <t>CV. SURYA MAS GEMILANG</t>
  </si>
  <si>
    <t>PEMELIHARAAN TOILET FIB NIAS</t>
  </si>
  <si>
    <r>
      <rPr>
        <u/>
        <sz val="12"/>
        <rFont val="Times New Roman"/>
        <family val="1"/>
      </rPr>
      <t xml:space="preserve">017.VI/UN14.8/PL/SPK/KONS (PPK) </t>
    </r>
    <r>
      <rPr>
        <sz val="12"/>
        <rFont val="Times New Roman"/>
        <family val="1"/>
      </rPr>
      <t>01a.21/SPK/-DLR/VI/2023 (Penyedia)</t>
    </r>
  </si>
  <si>
    <t>CV. DALANDRA RAHARJA</t>
  </si>
  <si>
    <t>PERAWATAN GEDUNG KULIAH ARSITEK (FT)</t>
  </si>
  <si>
    <r>
      <rPr>
        <u/>
        <sz val="12"/>
        <rFont val="Times New Roman"/>
        <family val="1"/>
      </rPr>
      <t>022.VII/UN14.8/PL/SPK/KONS/2023 (PPK)</t>
    </r>
    <r>
      <rPr>
        <sz val="12"/>
        <rFont val="Times New Roman"/>
        <family val="1"/>
      </rPr>
      <t xml:space="preserve"> 18/BKB/VII/2023</t>
    </r>
  </si>
  <si>
    <t>PT. BINTANG KEJORA BALI</t>
  </si>
  <si>
    <t>PERAWATAN GEDUNG KULIAH ELEKTRO (FT)</t>
  </si>
  <si>
    <r>
      <rPr>
        <u/>
        <sz val="12"/>
        <rFont val="Times New Roman"/>
        <family val="1"/>
      </rPr>
      <t>037.VII/UN14.8/PL/SPK/KONS/2023 (PPK)</t>
    </r>
    <r>
      <rPr>
        <sz val="12"/>
        <rFont val="Times New Roman"/>
        <family val="1"/>
      </rPr>
      <t xml:space="preserve"> 25/SBK/VII/2023 (Penyedia)</t>
    </r>
  </si>
  <si>
    <t>PARTISI RUANGAN PENGADAAN MEUBELAIR RUANG MEDIA (MEDIA ROOM)</t>
  </si>
  <si>
    <r>
      <t>20.VII/UN14.8/PL/SPK/2023 (PPK)</t>
    </r>
    <r>
      <rPr>
        <sz val="12"/>
        <rFont val="Times New Roman"/>
        <family val="1"/>
      </rPr>
      <t xml:space="preserve"> 25.05/PN/VII/2023 (Penyedia)</t>
    </r>
  </si>
  <si>
    <t>CV. PANDE NUSA</t>
  </si>
  <si>
    <t>PEMBANGUNAN PAPAN NAMA UPT BAHASA UNIVERSITAS UDAYANA</t>
  </si>
  <si>
    <r>
      <t>13.VI/UN14.8/PL/SPK/KONS/2023 (PPK)</t>
    </r>
    <r>
      <rPr>
        <sz val="12"/>
        <rFont val="Times New Roman"/>
        <family val="1"/>
      </rPr>
      <t xml:space="preserve"> 28/NJS/VII/2023 (Penyedia)</t>
    </r>
  </si>
  <si>
    <t>PEMASANGAN SEKAT RUANG KULIAH GEDUNG FK KAMPUS BUKIT JIMBARAN</t>
  </si>
  <si>
    <t>25.VII/UN14.8/PL/SPK/KONS/2023 (PPK)</t>
  </si>
  <si>
    <t>Julli</t>
  </si>
  <si>
    <t>PERBAIKAN PAPAN NAMA KANTOR URUSAN INTERNASIONAL</t>
  </si>
  <si>
    <r>
      <t>23.VII/UN14.8/PL/SPK/KONS/2023 (PPK)</t>
    </r>
    <r>
      <rPr>
        <sz val="12"/>
        <rFont val="Times New Roman"/>
        <family val="1"/>
      </rPr>
      <t xml:space="preserve"> 07.26/SPK-DLR/VII/2023 (Penyedia)</t>
    </r>
  </si>
  <si>
    <t>DALANDRARAHARJA</t>
  </si>
  <si>
    <t>PERAWATAN GEDUNG KULIAH (FK)</t>
  </si>
  <si>
    <r>
      <t xml:space="preserve">03.VII/UN14.8/PL/SPK/KONS/2023 (PPK) </t>
    </r>
    <r>
      <rPr>
        <sz val="12"/>
        <rFont val="Times New Roman"/>
        <family val="1"/>
      </rPr>
      <t xml:space="preserve">09.28/SPK-DLR/VII/2023 (Penyedia0 </t>
    </r>
  </si>
  <si>
    <t>PERAWATAN / KEBERSIHAN GEDUNG PASCASARJANA (RM)</t>
  </si>
  <si>
    <r>
      <t>30.VII/UN14.8/PL/SPK/KONS/2023 (PPK)</t>
    </r>
    <r>
      <rPr>
        <sz val="12"/>
        <rFont val="Times New Roman"/>
        <family val="1"/>
      </rPr>
      <t xml:space="preserve"> 14/SPK-EK/VIII/2023 (Penyedia)</t>
    </r>
  </si>
  <si>
    <t>CV. EKA KARYA</t>
  </si>
  <si>
    <t>PEMELIHARAAN GEDUNG (FAPET)</t>
  </si>
  <si>
    <r>
      <t>39.VII/UN14.8/PL/SPK/KONS/2023 (PPK)</t>
    </r>
    <r>
      <rPr>
        <sz val="12"/>
        <rFont val="Times New Roman"/>
        <family val="1"/>
      </rPr>
      <t xml:space="preserve"> 15.a/EDK/VIII/2023 (Penyedia)</t>
    </r>
  </si>
  <si>
    <t>CV. EKA DARMA KARYA</t>
  </si>
  <si>
    <t>PEMELIHARAAN GEDUNG/BANGUNAN KAMPUS JIMBARAN (RM)</t>
  </si>
  <si>
    <r>
      <t>46.VII/UN14.8/PL/SPK/KONS/2023 (PPK)</t>
    </r>
    <r>
      <rPr>
        <sz val="12"/>
        <rFont val="Times New Roman"/>
        <family val="1"/>
      </rPr>
      <t xml:space="preserve"> 12/WBU.SPK/AGUST/2023 (Penyedia)</t>
    </r>
  </si>
  <si>
    <t>PERAWATAN / KEBERSIHAN GEDUNG DAN HALAMAN (RUSUNAWA DAN ASRAMA PUTRA)</t>
  </si>
  <si>
    <r>
      <t>47.VII/UN14.8/PL/SPK/KONS/2023 (PPK)</t>
    </r>
    <r>
      <rPr>
        <sz val="12"/>
        <rFont val="Times New Roman"/>
        <family val="1"/>
      </rPr>
      <t xml:space="preserve"> 15/WKU/SPK/VIII/2023 (Penyedia)</t>
    </r>
  </si>
  <si>
    <t>PERBAIKAN SALURAN PIPA AIR GEDUNG RS UNUD</t>
  </si>
  <si>
    <t>4471.CBJ.001.051.A.525114</t>
  </si>
  <si>
    <r>
      <t>05.IX/UN14.8/PL/SPK/KONS/2023 (PPK)</t>
    </r>
    <r>
      <rPr>
        <sz val="12"/>
        <rFont val="Times New Roman"/>
        <family val="1"/>
      </rPr>
      <t xml:space="preserve"> 18/WKU/SPK/IX/2023 (Penyedia) </t>
    </r>
  </si>
  <si>
    <t>PEMBANGUNAN TIANG BENDERA DAN PENATAAN HALAMAN GEDUNG DEKANAT JIMBARAN (FISIP)</t>
  </si>
  <si>
    <t>4471.CBJ.002.051.C.525163</t>
  </si>
  <si>
    <r>
      <t>14.IX/UN14.8/PL/SPK/KONS/2023 (PPK)</t>
    </r>
    <r>
      <rPr>
        <sz val="12"/>
        <rFont val="Times New Roman"/>
        <family val="1"/>
      </rPr>
      <t xml:space="preserve"> 25/NJS/IX/2023 (Penyedia)</t>
    </r>
  </si>
  <si>
    <t>PEMELIHARAAN / PERAWATAN GEDUNG HJ DAN GOBALI FPAR</t>
  </si>
  <si>
    <r>
      <t>62.IX/UN14.8/PL/SPK/KONS/2023 (PPK)</t>
    </r>
    <r>
      <rPr>
        <sz val="12"/>
        <rFont val="Times New Roman"/>
        <family val="1"/>
      </rPr>
      <t xml:space="preserve"> 20/WBU.SPK/OKT/2023 (Penyedia)</t>
    </r>
  </si>
  <si>
    <t>JASA STUDI KELAYAKAN PEMBANGUNAN RSGM UNIVERSITAS UDAYANA</t>
  </si>
  <si>
    <t>4471.DBA.003.053.D.525113</t>
  </si>
  <si>
    <r>
      <t>043.X/UN14.8/PL/SPK/KONS/2023 (PPK)</t>
    </r>
    <r>
      <rPr>
        <sz val="12"/>
        <rFont val="Times New Roman"/>
        <family val="1"/>
      </rPr>
      <t xml:space="preserve"> 003/PKS/SSW/X/2023 (Penyedia)</t>
    </r>
  </si>
  <si>
    <t>PT. SADHANA SATYA WACANA</t>
  </si>
  <si>
    <t>PERAWATAN GEDUNG KULIAH (KEBUN PERCOBAAN FP)</t>
  </si>
  <si>
    <t>010.X/UN14.8/PL/SPK/KONS/2023 (PPK)</t>
  </si>
  <si>
    <t>PT, NATA JAYA SEJAHTERA</t>
  </si>
  <si>
    <t>RENOVASI AULA WISWA KARMA FAKULTAS TEKNIK</t>
  </si>
  <si>
    <t>011.XUN14.8/PL/SPK/KONS/2023 (PPK)</t>
  </si>
  <si>
    <t>CV. MANGGALA</t>
  </si>
  <si>
    <t>PEMELIHARAAN RUANG BAGIAN KEUANGAN BPKU</t>
  </si>
  <si>
    <t>4471.CBJ.002.051.A.537113</t>
  </si>
  <si>
    <t>014.IX/UN14.8/PL/SPK/KONS/2023 (PPK)</t>
  </si>
  <si>
    <t>PEMELIHARAAN TAMAN DEKANAT DAN LABORATORIUM FAPET</t>
  </si>
  <si>
    <t>019.IX/UN14.8/PL/SPK/KONS/2023 (PPK)</t>
  </si>
  <si>
    <t>CV. MEKAR SARI</t>
  </si>
  <si>
    <t>REHABILITASI RUANG EMERGENCY GEDUNG 6 RS UNUD</t>
  </si>
  <si>
    <t>016.IX/UN14.8/PL/SPK/KONS/2023 (PPK)</t>
  </si>
  <si>
    <t>PEMELIHARAAN GEDUNG KAMPUS SUDIRMAN</t>
  </si>
  <si>
    <t xml:space="preserve">001.XI/UN14.8/PL/SPK/KONS/2023 (PPK) </t>
  </si>
  <si>
    <t>LABDA JAGAT KONSTRUKSI</t>
  </si>
  <si>
    <t>PERAWATAN KEBERSIHAN GEDUNG DAN HALAMAN (STUDENT CENTER)</t>
  </si>
  <si>
    <t xml:space="preserve">002.XI/UN14.8/PL/SPK/KONS/2023 (PPK) </t>
  </si>
  <si>
    <t>PERAWATAN GEDUNG KULIAH SIPIL (FT)</t>
  </si>
  <si>
    <t>005.XI/UN14.8/PL/SPK/KONS/2023 (PPK)</t>
  </si>
  <si>
    <t>CV. YUDHA UTAMA</t>
  </si>
  <si>
    <t>INSTALASI LISTRIK PERPUSTAKAAN LANTAI II</t>
  </si>
  <si>
    <t>4471.CBJ.002.051.C.525112</t>
  </si>
  <si>
    <t xml:space="preserve">014.XI/UN14.8/PL/SPK/KONS/2023 (PPK) </t>
  </si>
  <si>
    <t>PT.ARTA JAYA ELEKTRIK</t>
  </si>
  <si>
    <t>PEMELIHARAAN JARINGAN LISTRIK (RM)</t>
  </si>
  <si>
    <t>4257.EBA.994.002.G.523133</t>
  </si>
  <si>
    <t>040.XI/UN14.8/PL/SPK/KONS/2023 (PPK)</t>
  </si>
  <si>
    <t>PERAWATAN RUANG BIRO UMUM</t>
  </si>
  <si>
    <t>034.XI/UN14.8/PL/SPK/KONS/2023 (PPK)</t>
  </si>
  <si>
    <t>PERBAIKAN JARINGAN AIR (FT)</t>
  </si>
  <si>
    <t>047.XI/UN14.8/PL/SPK/KONS/2023 (PPK)</t>
  </si>
  <si>
    <t>KAJIAN PEMBANGUNAN GEDUNG KULIAH BERSAMA</t>
  </si>
  <si>
    <t>4471.CBJ.001.051.B.525119</t>
  </si>
  <si>
    <t>Jasa Konsultasi</t>
  </si>
  <si>
    <t>045.XI/UN14.8/PL/SPK/KONS/2023 (PPK)</t>
  </si>
  <si>
    <t>GOLDMONK ARCHITECTS</t>
  </si>
  <si>
    <t>KAJIAN PEMBANGUNAN GEDUNG SERBA GUNA</t>
  </si>
  <si>
    <t>046.XI/UN14.8/PL/SPK/KONS/2023 (PPK)</t>
  </si>
  <si>
    <t>INSTALASI JARINGAN LISTRIK DAN INTERNET GEDUNG FIB JIMBARAN</t>
  </si>
  <si>
    <t>052.XI/UN14.8/PL/SPK/KONS/2023 (PPK)</t>
  </si>
  <si>
    <t>PERAWATAN POMPA AIR</t>
  </si>
  <si>
    <t>4257.EBA.994.002.G.523121</t>
  </si>
  <si>
    <t>07.XII/UN14.8/PL/SPK/KONS/2023 (PPK)</t>
  </si>
  <si>
    <t>PEMELIHARAAN JARINGAN AIR</t>
  </si>
  <si>
    <t>33.489.810</t>
  </si>
  <si>
    <t>Perawatan/Kerbersihan Gedung dan Halaman Gedung Baru (FTP)</t>
  </si>
  <si>
    <t>9.736.540</t>
  </si>
  <si>
    <t>058.VII/UN14.8/PL/SPK/KONS/2023 (PPK)</t>
  </si>
  <si>
    <t>CV. TENAGA INTI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</si>
</sst>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164" formatCode="_(* #,##0_);_(* \(#,##0\);_(* &quot;-&quot;_);_(@_)"/>
    <numFmt numFmtId="165" formatCode="0;[Red]0"/>
    <numFmt numFmtId="166" formatCode="_(* #,##0.00_);_(* \(#,##0.00\);_(* &quot;-&quot;??_);_(@_)"/>
    <numFmt numFmtId="167" formatCode="#,##0;[Red]#,##0"/>
    <numFmt numFmtId="168" formatCode="[$-13809]dd\ mmmm\ yyyy;@"/>
    <numFmt numFmtId="169" formatCode="_(* #,##0_);_(* \(#,##0\);_(* &quot;-&quot;??_);_(@_)"/>
    <numFmt numFmtId="170" formatCode="[$-F800]dddd\,\ mmmm\ dd\,\ yyyy"/>
    <numFmt numFmtId="171" formatCode="[$-421]dd\ mmmm\ yyyy;@"/>
  </numFmts>
  <fonts count="25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u/>
      <sz val="1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1"/>
      <color rgb="FF000000"/>
      <name val="Arial"/>
      <family val="2"/>
    </font>
    <font>
      <b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" fillId="0" borderId="0"/>
    <xf numFmtId="166" fontId="1" fillId="0" borderId="0" applyFont="0" applyFill="0" applyBorder="0" applyAlignment="0" applyProtection="0"/>
  </cellStyleXfs>
  <cellXfs count="416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167" fontId="7" fillId="0" borderId="5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vertical="center"/>
    </xf>
    <xf numFmtId="167" fontId="7" fillId="0" borderId="5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168" fontId="7" fillId="0" borderId="5" xfId="0" quotePrefix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" fontId="7" fillId="0" borderId="5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167" fontId="9" fillId="0" borderId="5" xfId="1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7" xfId="0" quotePrefix="1" applyFont="1" applyFill="1" applyBorder="1" applyAlignment="1">
      <alignment horizontal="center" vertical="center" wrapText="1"/>
    </xf>
    <xf numFmtId="167" fontId="7" fillId="0" borderId="7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/>
    </xf>
    <xf numFmtId="165" fontId="15" fillId="0" borderId="10" xfId="0" applyNumberFormat="1" applyFont="1" applyFill="1" applyBorder="1" applyAlignment="1">
      <alignment horizontal="left" vertical="center"/>
    </xf>
    <xf numFmtId="165" fontId="15" fillId="0" borderId="11" xfId="0" applyNumberFormat="1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right" vertical="center"/>
    </xf>
    <xf numFmtId="167" fontId="7" fillId="0" borderId="9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7" fontId="7" fillId="0" borderId="8" xfId="0" applyNumberFormat="1" applyFont="1" applyFill="1" applyBorder="1" applyAlignment="1">
      <alignment horizontal="center" vertical="center"/>
    </xf>
    <xf numFmtId="167" fontId="12" fillId="2" borderId="0" xfId="1" applyNumberFormat="1" applyFont="1" applyFill="1" applyBorder="1" applyAlignment="1">
      <alignment horizontal="center" vertical="center" wrapText="1"/>
    </xf>
    <xf numFmtId="169" fontId="12" fillId="2" borderId="0" xfId="1" applyNumberFormat="1" applyFont="1" applyFill="1" applyBorder="1" applyAlignment="1">
      <alignment horizontal="right" vertical="center" wrapText="1"/>
    </xf>
    <xf numFmtId="169" fontId="12" fillId="2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1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164" fontId="2" fillId="0" borderId="0" xfId="2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0" xfId="2" applyFont="1" applyFill="1" applyAlignment="1">
      <alignment vertical="center"/>
    </xf>
    <xf numFmtId="0" fontId="12" fillId="0" borderId="0" xfId="0" applyFont="1" applyFill="1" applyAlignment="1">
      <alignment vertical="center"/>
    </xf>
    <xf numFmtId="164" fontId="12" fillId="0" borderId="0" xfId="2" applyFont="1" applyFill="1" applyAlignment="1">
      <alignment vertical="center"/>
    </xf>
    <xf numFmtId="0" fontId="8" fillId="0" borderId="5" xfId="0" applyFont="1" applyFill="1" applyBorder="1" applyAlignment="1">
      <alignment horizontal="center" wrapText="1"/>
    </xf>
    <xf numFmtId="165" fontId="9" fillId="0" borderId="4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5" fontId="15" fillId="0" borderId="4" xfId="0" quotePrefix="1" applyNumberFormat="1" applyFont="1" applyFill="1" applyBorder="1" applyAlignment="1">
      <alignment horizontal="left" vertical="center"/>
    </xf>
    <xf numFmtId="165" fontId="15" fillId="0" borderId="5" xfId="0" applyNumberFormat="1" applyFont="1" applyFill="1" applyBorder="1" applyAlignment="1">
      <alignment horizontal="left" vertical="center"/>
    </xf>
    <xf numFmtId="165" fontId="15" fillId="0" borderId="6" xfId="0" applyNumberFormat="1" applyFont="1" applyFill="1" applyBorder="1" applyAlignment="1">
      <alignment horizontal="left" vertical="center"/>
    </xf>
    <xf numFmtId="165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vertical="center" wrapText="1"/>
    </xf>
    <xf numFmtId="0" fontId="12" fillId="0" borderId="0" xfId="0" quotePrefix="1" applyFont="1" applyFill="1" applyBorder="1" applyAlignment="1">
      <alignment horizontal="center" vertical="center" wrapText="1"/>
    </xf>
    <xf numFmtId="167" fontId="12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9" fontId="12" fillId="0" borderId="0" xfId="1" applyNumberFormat="1" applyFont="1" applyFill="1" applyBorder="1" applyAlignment="1">
      <alignment horizontal="right" vertical="center" wrapText="1"/>
    </xf>
    <xf numFmtId="169" fontId="12" fillId="0" borderId="0" xfId="1" applyNumberFormat="1" applyFont="1" applyFill="1" applyBorder="1" applyAlignment="1">
      <alignment horizontal="right" vertical="center"/>
    </xf>
    <xf numFmtId="17" fontId="12" fillId="0" borderId="0" xfId="0" applyNumberFormat="1" applyFont="1" applyFill="1" applyBorder="1" applyAlignment="1">
      <alignment horizontal="center" vertical="center" wrapText="1"/>
    </xf>
    <xf numFmtId="170" fontId="12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12" fillId="0" borderId="0" xfId="2" applyFont="1" applyFill="1" applyAlignment="1">
      <alignment horizontal="left" vertical="center"/>
    </xf>
    <xf numFmtId="0" fontId="12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right" vertical="center" wrapText="1"/>
    </xf>
    <xf numFmtId="167" fontId="7" fillId="2" borderId="5" xfId="1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vertical="center" wrapText="1"/>
    </xf>
    <xf numFmtId="0" fontId="12" fillId="2" borderId="0" xfId="0" quotePrefix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7" fontId="12" fillId="2" borderId="0" xfId="0" applyNumberFormat="1" applyFont="1" applyFill="1" applyAlignment="1">
      <alignment horizontal="center" vertical="center" wrapText="1"/>
    </xf>
    <xf numFmtId="170" fontId="12" fillId="2" borderId="0" xfId="0" quotePrefix="1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0" fillId="0" borderId="0" xfId="0" applyNumberFormat="1"/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7" fontId="8" fillId="0" borderId="5" xfId="0" quotePrefix="1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7" fontId="8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167" fontId="7" fillId="0" borderId="5" xfId="1" applyNumberFormat="1" applyFont="1" applyFill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vertical="center" wrapText="1"/>
    </xf>
    <xf numFmtId="167" fontId="7" fillId="0" borderId="7" xfId="1" applyNumberFormat="1" applyFont="1" applyFill="1" applyBorder="1" applyAlignment="1">
      <alignment horizontal="right" vertical="center" wrapText="1"/>
    </xf>
    <xf numFmtId="167" fontId="7" fillId="0" borderId="7" xfId="1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8" fontId="7" fillId="0" borderId="7" xfId="0" applyNumberFormat="1" applyFont="1" applyFill="1" applyBorder="1" applyAlignment="1">
      <alignment horizontal="center" vertical="center" wrapText="1"/>
    </xf>
    <xf numFmtId="17" fontId="8" fillId="0" borderId="7" xfId="0" quotePrefix="1" applyNumberFormat="1" applyFont="1" applyFill="1" applyBorder="1" applyAlignment="1">
      <alignment horizontal="center" vertical="center" wrapText="1"/>
    </xf>
    <xf numFmtId="165" fontId="9" fillId="0" borderId="16" xfId="0" applyNumberFormat="1" applyFont="1" applyFill="1" applyBorder="1" applyAlignment="1">
      <alignment horizontal="center" vertical="center"/>
    </xf>
    <xf numFmtId="165" fontId="9" fillId="0" borderId="17" xfId="0" applyNumberFormat="1" applyFont="1" applyFill="1" applyBorder="1" applyAlignment="1">
      <alignment horizontal="center" vertical="center"/>
    </xf>
    <xf numFmtId="167" fontId="9" fillId="0" borderId="17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center" vertical="center"/>
    </xf>
    <xf numFmtId="167" fontId="9" fillId="0" borderId="17" xfId="1" applyNumberFormat="1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65" fontId="15" fillId="0" borderId="19" xfId="0" quotePrefix="1" applyNumberFormat="1" applyFont="1" applyFill="1" applyBorder="1" applyAlignment="1">
      <alignment horizontal="left" vertical="center"/>
    </xf>
    <xf numFmtId="165" fontId="15" fillId="0" borderId="19" xfId="0" applyNumberFormat="1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>
      <alignment horizontal="left" vertical="center" wrapText="1"/>
    </xf>
    <xf numFmtId="165" fontId="7" fillId="0" borderId="5" xfId="0" quotePrefix="1" applyNumberFormat="1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165" fontId="15" fillId="0" borderId="5" xfId="0" quotePrefix="1" applyNumberFormat="1" applyFont="1" applyFill="1" applyBorder="1" applyAlignment="1">
      <alignment horizontal="left" vertical="center"/>
    </xf>
    <xf numFmtId="0" fontId="7" fillId="0" borderId="0" xfId="0" quotePrefix="1" applyFont="1" applyFill="1" applyAlignment="1">
      <alignment vertical="center"/>
    </xf>
    <xf numFmtId="165" fontId="15" fillId="0" borderId="20" xfId="0" quotePrefix="1" applyNumberFormat="1" applyFont="1" applyFill="1" applyBorder="1" applyAlignment="1">
      <alignment horizontal="left" vertical="center"/>
    </xf>
    <xf numFmtId="165" fontId="15" fillId="0" borderId="20" xfId="0" applyNumberFormat="1" applyFont="1" applyFill="1" applyBorder="1" applyAlignment="1">
      <alignment horizontal="left" vertical="center"/>
    </xf>
    <xf numFmtId="167" fontId="9" fillId="0" borderId="7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65" fontId="15" fillId="0" borderId="14" xfId="0" quotePrefix="1" applyNumberFormat="1" applyFont="1" applyFill="1" applyBorder="1" applyAlignment="1">
      <alignment horizontal="left" vertical="center"/>
    </xf>
    <xf numFmtId="165" fontId="15" fillId="0" borderId="21" xfId="0" applyNumberFormat="1" applyFont="1" applyFill="1" applyBorder="1" applyAlignment="1">
      <alignment horizontal="left" vertical="center"/>
    </xf>
    <xf numFmtId="165" fontId="19" fillId="0" borderId="14" xfId="0" quotePrefix="1" applyNumberFormat="1" applyFont="1" applyFill="1" applyBorder="1" applyAlignment="1">
      <alignment horizontal="left" vertical="center"/>
    </xf>
    <xf numFmtId="165" fontId="19" fillId="0" borderId="10" xfId="0" applyNumberFormat="1" applyFont="1" applyFill="1" applyBorder="1" applyAlignment="1">
      <alignment horizontal="left" vertical="center"/>
    </xf>
    <xf numFmtId="165" fontId="19" fillId="0" borderId="21" xfId="0" applyNumberFormat="1" applyFont="1" applyFill="1" applyBorder="1" applyAlignment="1">
      <alignment horizontal="left" vertical="center"/>
    </xf>
    <xf numFmtId="171" fontId="7" fillId="0" borderId="5" xfId="0" quotePrefix="1" applyNumberFormat="1" applyFont="1" applyFill="1" applyBorder="1" applyAlignment="1">
      <alignment horizontal="center" vertical="center" wrapText="1"/>
    </xf>
    <xf numFmtId="171" fontId="7" fillId="0" borderId="5" xfId="0" applyNumberFormat="1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left" vertical="center"/>
    </xf>
    <xf numFmtId="165" fontId="7" fillId="0" borderId="5" xfId="0" applyNumberFormat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0" fillId="0" borderId="0" xfId="2" applyFont="1" applyFill="1"/>
    <xf numFmtId="3" fontId="20" fillId="0" borderId="0" xfId="0" applyNumberFormat="1" applyFont="1" applyFill="1"/>
    <xf numFmtId="164" fontId="0" fillId="0" borderId="0" xfId="0" applyNumberFormat="1" applyFill="1"/>
    <xf numFmtId="3" fontId="0" fillId="0" borderId="0" xfId="0" applyNumberForma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164" fontId="2" fillId="2" borderId="0" xfId="2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4" xfId="0" quotePrefix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0" xfId="2" applyFont="1" applyFill="1" applyAlignment="1">
      <alignment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7" fontId="7" fillId="2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68" fontId="7" fillId="2" borderId="7" xfId="0" quotePrefix="1" applyNumberFormat="1" applyFont="1" applyFill="1" applyBorder="1" applyAlignment="1">
      <alignment horizontal="center" vertical="center" wrapText="1"/>
    </xf>
    <xf numFmtId="168" fontId="7" fillId="2" borderId="5" xfId="0" applyNumberFormat="1" applyFont="1" applyFill="1" applyBorder="1" applyAlignment="1">
      <alignment horizontal="center" vertical="center" wrapText="1"/>
    </xf>
    <xf numFmtId="17" fontId="8" fillId="2" borderId="5" xfId="0" quotePrefix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167" fontId="9" fillId="2" borderId="5" xfId="1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164" fontId="12" fillId="2" borderId="0" xfId="2" applyFont="1" applyFill="1" applyAlignment="1">
      <alignment vertical="center"/>
    </xf>
    <xf numFmtId="165" fontId="15" fillId="2" borderId="4" xfId="0" quotePrefix="1" applyNumberFormat="1" applyFont="1" applyFill="1" applyBorder="1" applyAlignment="1">
      <alignment horizontal="left" vertical="center"/>
    </xf>
    <xf numFmtId="165" fontId="15" fillId="2" borderId="5" xfId="0" applyNumberFormat="1" applyFont="1" applyFill="1" applyBorder="1" applyAlignment="1">
      <alignment horizontal="left" vertical="center"/>
    </xf>
    <xf numFmtId="165" fontId="15" fillId="2" borderId="6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2" applyFont="1" applyFill="1" applyAlignment="1">
      <alignment vertical="center"/>
    </xf>
    <xf numFmtId="167" fontId="7" fillId="2" borderId="5" xfId="1" applyNumberFormat="1" applyFont="1" applyFill="1" applyBorder="1" applyAlignment="1">
      <alignment vertical="center" wrapText="1"/>
    </xf>
    <xf numFmtId="167" fontId="8" fillId="2" borderId="5" xfId="0" applyNumberFormat="1" applyFont="1" applyFill="1" applyBorder="1" applyAlignment="1">
      <alignment horizontal="center" vertical="center" wrapText="1"/>
    </xf>
    <xf numFmtId="168" fontId="7" fillId="2" borderId="5" xfId="0" quotePrefix="1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168" fontId="7" fillId="2" borderId="5" xfId="0" quotePrefix="1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67" fontId="7" fillId="2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15" fillId="2" borderId="5" xfId="0" quotePrefix="1" applyNumberFormat="1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left" vertical="center" wrapText="1"/>
    </xf>
    <xf numFmtId="165" fontId="7" fillId="2" borderId="5" xfId="0" quotePrefix="1" applyNumberFormat="1" applyFont="1" applyFill="1" applyBorder="1" applyAlignment="1">
      <alignment horizontal="center" vertical="center"/>
    </xf>
    <xf numFmtId="167" fontId="7" fillId="2" borderId="7" xfId="0" applyNumberFormat="1" applyFont="1" applyFill="1" applyBorder="1" applyAlignment="1">
      <alignment horizontal="center" vertical="center"/>
    </xf>
    <xf numFmtId="167" fontId="7" fillId="2" borderId="5" xfId="0" applyNumberFormat="1" applyFont="1" applyFill="1" applyBorder="1" applyAlignment="1">
      <alignment horizontal="right" vertical="center"/>
    </xf>
    <xf numFmtId="167" fontId="7" fillId="2" borderId="8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164" fontId="12" fillId="2" borderId="0" xfId="2" applyFont="1" applyFill="1" applyAlignment="1">
      <alignment horizontal="left" vertical="center"/>
    </xf>
    <xf numFmtId="167" fontId="7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167" fontId="6" fillId="2" borderId="0" xfId="0" applyNumberFormat="1" applyFont="1" applyFill="1"/>
    <xf numFmtId="167" fontId="9" fillId="2" borderId="0" xfId="0" applyNumberFormat="1" applyFont="1" applyFill="1" applyAlignment="1">
      <alignment horizontal="right" vertical="center"/>
    </xf>
    <xf numFmtId="167" fontId="9" fillId="2" borderId="0" xfId="1" applyNumberFormat="1" applyFont="1" applyFill="1" applyBorder="1" applyAlignment="1">
      <alignment horizontal="right" vertical="center"/>
    </xf>
    <xf numFmtId="165" fontId="15" fillId="2" borderId="14" xfId="0" quotePrefix="1" applyNumberFormat="1" applyFont="1" applyFill="1" applyBorder="1" applyAlignment="1">
      <alignment horizontal="left" vertical="center"/>
    </xf>
    <xf numFmtId="165" fontId="15" fillId="2" borderId="10" xfId="0" quotePrefix="1" applyNumberFormat="1" applyFont="1" applyFill="1" applyBorder="1" applyAlignment="1">
      <alignment horizontal="left" vertical="center"/>
    </xf>
    <xf numFmtId="165" fontId="15" fillId="2" borderId="21" xfId="0" quotePrefix="1" applyNumberFormat="1" applyFont="1" applyFill="1" applyBorder="1" applyAlignment="1">
      <alignment horizontal="left" vertical="center"/>
    </xf>
    <xf numFmtId="165" fontId="7" fillId="2" borderId="5" xfId="0" quotePrefix="1" applyNumberFormat="1" applyFont="1" applyFill="1" applyBorder="1" applyAlignment="1">
      <alignment horizontal="left" vertical="center"/>
    </xf>
    <xf numFmtId="164" fontId="7" fillId="2" borderId="7" xfId="2" quotePrefix="1" applyFont="1" applyFill="1" applyBorder="1" applyAlignment="1">
      <alignment horizontal="center" vertical="center"/>
    </xf>
    <xf numFmtId="164" fontId="7" fillId="2" borderId="5" xfId="2" quotePrefix="1" applyFont="1" applyFill="1" applyBorder="1" applyAlignment="1">
      <alignment horizontal="left" vertical="center"/>
    </xf>
    <xf numFmtId="165" fontId="8" fillId="2" borderId="5" xfId="0" quotePrefix="1" applyNumberFormat="1" applyFont="1" applyFill="1" applyBorder="1" applyAlignment="1">
      <alignment horizontal="center" vertical="center" wrapText="1"/>
    </xf>
    <xf numFmtId="164" fontId="7" fillId="2" borderId="8" xfId="2" quotePrefix="1" applyFont="1" applyFill="1" applyBorder="1" applyAlignment="1">
      <alignment horizontal="center" vertical="center"/>
    </xf>
    <xf numFmtId="164" fontId="7" fillId="2" borderId="9" xfId="2" quotePrefix="1" applyFont="1" applyFill="1" applyBorder="1" applyAlignment="1">
      <alignment horizontal="center" vertical="center"/>
    </xf>
    <xf numFmtId="164" fontId="7" fillId="2" borderId="5" xfId="2" applyFont="1" applyFill="1" applyBorder="1" applyAlignment="1">
      <alignment horizontal="right" vertical="center"/>
    </xf>
    <xf numFmtId="164" fontId="7" fillId="2" borderId="5" xfId="2" applyFont="1" applyFill="1" applyBorder="1" applyAlignment="1">
      <alignment horizontal="center" vertical="center"/>
    </xf>
    <xf numFmtId="164" fontId="9" fillId="2" borderId="5" xfId="2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7" xfId="0" quotePrefix="1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65" fontId="7" fillId="2" borderId="8" xfId="0" quotePrefix="1" applyNumberFormat="1" applyFont="1" applyFill="1" applyBorder="1" applyAlignment="1">
      <alignment horizontal="center" vertical="center"/>
    </xf>
    <xf numFmtId="167" fontId="7" fillId="2" borderId="5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vertical="center"/>
    </xf>
    <xf numFmtId="165" fontId="7" fillId="2" borderId="9" xfId="0" quotePrefix="1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vertical="center"/>
    </xf>
    <xf numFmtId="167" fontId="7" fillId="2" borderId="7" xfId="0" applyNumberFormat="1" applyFont="1" applyFill="1" applyBorder="1" applyAlignment="1">
      <alignment horizontal="right" vertical="center"/>
    </xf>
    <xf numFmtId="165" fontId="7" fillId="2" borderId="9" xfId="0" quotePrefix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3" fontId="6" fillId="2" borderId="0" xfId="0" applyNumberFormat="1" applyFont="1" applyFill="1"/>
    <xf numFmtId="169" fontId="6" fillId="2" borderId="0" xfId="0" applyNumberFormat="1" applyFont="1" applyFill="1" applyAlignment="1">
      <alignment vertical="center"/>
    </xf>
    <xf numFmtId="167" fontId="6" fillId="2" borderId="0" xfId="0" applyNumberFormat="1" applyFont="1" applyFill="1" applyAlignment="1">
      <alignment vertical="center"/>
    </xf>
    <xf numFmtId="167" fontId="0" fillId="2" borderId="0" xfId="0" applyNumberFormat="1" applyFill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2" borderId="7" xfId="0" quotePrefix="1" applyNumberFormat="1" applyFont="1" applyFill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5" xfId="0" quotePrefix="1" applyNumberFormat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 wrapText="1"/>
    </xf>
    <xf numFmtId="15" fontId="12" fillId="0" borderId="5" xfId="0" quotePrefix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" fontId="12" fillId="2" borderId="5" xfId="0" quotePrefix="1" applyNumberFormat="1" applyFont="1" applyFill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5" fontId="12" fillId="2" borderId="7" xfId="0" quotePrefix="1" applyNumberFormat="1" applyFont="1" applyFill="1" applyBorder="1" applyAlignment="1">
      <alignment horizontal="center" vertical="center" wrapText="1"/>
    </xf>
    <xf numFmtId="15" fontId="12" fillId="0" borderId="7" xfId="0" quotePrefix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3" fontId="12" fillId="0" borderId="9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 wrapText="1"/>
    </xf>
    <xf numFmtId="3" fontId="12" fillId="0" borderId="7" xfId="0" quotePrefix="1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3" fontId="12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3" fontId="12" fillId="0" borderId="10" xfId="0" applyNumberFormat="1" applyFont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6" fillId="0" borderId="5" xfId="8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/>
    </xf>
    <xf numFmtId="167" fontId="12" fillId="0" borderId="5" xfId="2" applyNumberFormat="1" applyFont="1" applyBorder="1" applyAlignment="1">
      <alignment vertical="center"/>
    </xf>
    <xf numFmtId="169" fontId="12" fillId="0" borderId="5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2" fillId="0" borderId="1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4" xfId="8" applyFont="1" applyBorder="1" applyAlignment="1">
      <alignment horizontal="center" vertical="center" wrapText="1"/>
    </xf>
    <xf numFmtId="0" fontId="6" fillId="0" borderId="10" xfId="8" applyFont="1" applyBorder="1" applyAlignment="1">
      <alignment horizontal="center" vertical="center" wrapText="1"/>
    </xf>
    <xf numFmtId="0" fontId="6" fillId="0" borderId="21" xfId="8" applyFont="1" applyBorder="1" applyAlignment="1">
      <alignment horizontal="center" vertical="center" wrapText="1"/>
    </xf>
    <xf numFmtId="0" fontId="12" fillId="0" borderId="5" xfId="8" applyFont="1" applyBorder="1" applyAlignment="1">
      <alignment vertical="center" wrapText="1"/>
    </xf>
    <xf numFmtId="0" fontId="12" fillId="0" borderId="5" xfId="8" applyFont="1" applyBorder="1" applyAlignment="1">
      <alignment horizontal="center" vertical="center" wrapText="1"/>
    </xf>
    <xf numFmtId="3" fontId="12" fillId="0" borderId="5" xfId="9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2" fillId="0" borderId="21" xfId="8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3" fontId="12" fillId="2" borderId="5" xfId="9" applyNumberFormat="1" applyFont="1" applyFill="1" applyBorder="1" applyAlignment="1">
      <alignment vertical="center"/>
    </xf>
    <xf numFmtId="0" fontId="24" fillId="0" borderId="5" xfId="0" applyFont="1" applyBorder="1" applyAlignment="1">
      <alignment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quotePrefix="1" applyFont="1" applyFill="1" applyBorder="1" applyAlignment="1">
      <alignment horizontal="center" vertical="center" wrapText="1"/>
    </xf>
    <xf numFmtId="167" fontId="12" fillId="0" borderId="0" xfId="0" applyNumberFormat="1" applyFont="1" applyFill="1" applyAlignment="1">
      <alignment vertical="center"/>
    </xf>
    <xf numFmtId="41" fontId="12" fillId="2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vertical="center" wrapText="1"/>
    </xf>
    <xf numFmtId="167" fontId="12" fillId="0" borderId="0" xfId="0" applyNumberFormat="1" applyFont="1" applyAlignment="1">
      <alignment horizontal="right" vertical="center"/>
    </xf>
    <xf numFmtId="3" fontId="12" fillId="2" borderId="7" xfId="9" applyNumberFormat="1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64" fontId="12" fillId="2" borderId="5" xfId="2" applyFont="1" applyFill="1" applyBorder="1" applyAlignment="1">
      <alignment horizontal="center" vertical="center"/>
    </xf>
    <xf numFmtId="0" fontId="12" fillId="0" borderId="21" xfId="8" applyFont="1" applyBorder="1" applyAlignment="1">
      <alignment horizontal="left" vertical="center" wrapText="1"/>
    </xf>
    <xf numFmtId="0" fontId="6" fillId="0" borderId="27" xfId="8" applyFont="1" applyBorder="1" applyAlignment="1">
      <alignment horizontal="center" vertical="center" wrapText="1"/>
    </xf>
    <xf numFmtId="0" fontId="6" fillId="0" borderId="13" xfId="8" applyFont="1" applyBorder="1" applyAlignment="1">
      <alignment horizontal="center" vertical="center" wrapText="1"/>
    </xf>
    <xf numFmtId="0" fontId="6" fillId="0" borderId="28" xfId="8" applyFont="1" applyBorder="1" applyAlignment="1">
      <alignment horizontal="center" vertical="center" wrapText="1"/>
    </xf>
    <xf numFmtId="0" fontId="12" fillId="0" borderId="9" xfId="8" applyFont="1" applyBorder="1" applyAlignment="1">
      <alignment horizontal="center" vertical="center" wrapText="1"/>
    </xf>
    <xf numFmtId="3" fontId="12" fillId="0" borderId="9" xfId="9" applyNumberFormat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vertical="center" wrapText="1"/>
    </xf>
    <xf numFmtId="3" fontId="12" fillId="0" borderId="5" xfId="9" applyNumberFormat="1" applyFont="1" applyFill="1" applyBorder="1" applyAlignment="1">
      <alignment horizontal="right" vertical="center"/>
    </xf>
    <xf numFmtId="0" fontId="6" fillId="0" borderId="5" xfId="0" applyFont="1" applyBorder="1"/>
    <xf numFmtId="3" fontId="6" fillId="0" borderId="5" xfId="1" applyNumberFormat="1" applyFont="1" applyBorder="1"/>
    <xf numFmtId="169" fontId="6" fillId="0" borderId="5" xfId="0" applyNumberFormat="1" applyFont="1" applyBorder="1" applyAlignment="1">
      <alignment vertical="center"/>
    </xf>
    <xf numFmtId="169" fontId="6" fillId="0" borderId="5" xfId="0" quotePrefix="1" applyNumberFormat="1" applyFont="1" applyBorder="1" applyAlignment="1">
      <alignment horizontal="center" vertical="center"/>
    </xf>
    <xf numFmtId="0" fontId="6" fillId="0" borderId="5" xfId="0" quotePrefix="1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2" fillId="0" borderId="0" xfId="0" applyFont="1" applyBorder="1"/>
  </cellXfs>
  <cellStyles count="10">
    <cellStyle name="Comma" xfId="1" builtinId="3"/>
    <cellStyle name="Comma [0]" xfId="2" builtinId="6"/>
    <cellStyle name="Comma [0] 2" xfId="3"/>
    <cellStyle name="Comma 2" xfId="4"/>
    <cellStyle name="Comma 2 2" xfId="9"/>
    <cellStyle name="Comma 3" xfId="5"/>
    <cellStyle name="Comma 4" xfId="6"/>
    <cellStyle name="Normal" xfId="0" builtinId="0"/>
    <cellStyle name="Normal 2" xfId="7"/>
    <cellStyle name="Normal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4"/>
  <sheetViews>
    <sheetView topLeftCell="A64" zoomScale="60" zoomScaleNormal="60" zoomScaleSheetLayoutView="68" zoomScalePageLayoutView="79" workbookViewId="0">
      <selection activeCell="I11" sqref="I11"/>
    </sheetView>
  </sheetViews>
  <sheetFormatPr defaultRowHeight="15.75"/>
  <cols>
    <col min="1" max="1" width="5.5" style="54" customWidth="1"/>
    <col min="2" max="2" width="30.75" style="54" customWidth="1"/>
    <col min="3" max="3" width="26.875" style="54" customWidth="1"/>
    <col min="4" max="4" width="16.375" style="54" customWidth="1"/>
    <col min="5" max="5" width="11.875" style="54" customWidth="1"/>
    <col min="6" max="6" width="18.25" style="54" bestFit="1" customWidth="1"/>
    <col min="7" max="7" width="17.75" style="54" customWidth="1"/>
    <col min="8" max="8" width="33.375" style="54" customWidth="1"/>
    <col min="9" max="9" width="39.5" style="54" customWidth="1"/>
    <col min="10" max="10" width="27" style="54" bestFit="1" customWidth="1"/>
    <col min="11" max="11" width="23.25" style="89" bestFit="1" customWidth="1"/>
    <col min="12" max="12" width="15" style="89" customWidth="1"/>
    <col min="13" max="13" width="17.125" style="54" customWidth="1"/>
    <col min="14" max="14" width="20" style="54" customWidth="1"/>
    <col min="15" max="15" width="16.5" style="54" customWidth="1"/>
    <col min="16" max="16" width="8.375" style="54" bestFit="1" customWidth="1"/>
    <col min="17" max="17" width="8.125" style="54" customWidth="1"/>
    <col min="18" max="18" width="9" style="54"/>
    <col min="19" max="19" width="20.25" style="55" customWidth="1"/>
    <col min="20" max="16384" width="9" style="54"/>
  </cols>
  <sheetData>
    <row r="1" spans="1:19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9" ht="18.75">
      <c r="A2" s="53" t="s">
        <v>244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9" ht="19.5" thickBo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19">
      <c r="A4" s="59" t="s">
        <v>1</v>
      </c>
      <c r="B4" s="60" t="s">
        <v>2</v>
      </c>
      <c r="C4" s="60" t="s">
        <v>3</v>
      </c>
      <c r="D4" s="60" t="s">
        <v>4</v>
      </c>
      <c r="E4" s="60" t="s">
        <v>5</v>
      </c>
      <c r="F4" s="60" t="s">
        <v>6</v>
      </c>
      <c r="G4" s="60" t="s">
        <v>7</v>
      </c>
      <c r="H4" s="60" t="s">
        <v>8</v>
      </c>
      <c r="I4" s="60" t="s">
        <v>9</v>
      </c>
      <c r="J4" s="61" t="s">
        <v>10</v>
      </c>
      <c r="K4" s="61"/>
      <c r="L4" s="61"/>
      <c r="M4" s="61"/>
      <c r="N4" s="61"/>
      <c r="O4" s="61"/>
      <c r="P4" s="62" t="s">
        <v>11</v>
      </c>
      <c r="Q4" s="63"/>
    </row>
    <row r="5" spans="1:19" ht="25.5">
      <c r="A5" s="64"/>
      <c r="B5" s="65"/>
      <c r="C5" s="65"/>
      <c r="D5" s="65"/>
      <c r="E5" s="65"/>
      <c r="F5" s="65"/>
      <c r="G5" s="65"/>
      <c r="H5" s="65"/>
      <c r="I5" s="65"/>
      <c r="J5" s="66" t="s">
        <v>12</v>
      </c>
      <c r="K5" s="66" t="s">
        <v>13</v>
      </c>
      <c r="L5" s="66" t="s">
        <v>14</v>
      </c>
      <c r="M5" s="66" t="s">
        <v>15</v>
      </c>
      <c r="N5" s="66" t="s">
        <v>16</v>
      </c>
      <c r="O5" s="66" t="s">
        <v>17</v>
      </c>
      <c r="P5" s="67"/>
      <c r="Q5" s="68"/>
    </row>
    <row r="6" spans="1:19" ht="47.25">
      <c r="A6" s="3">
        <v>1</v>
      </c>
      <c r="B6" s="4" t="s">
        <v>18</v>
      </c>
      <c r="C6" s="5" t="s">
        <v>19</v>
      </c>
      <c r="D6" s="6">
        <v>150000000</v>
      </c>
      <c r="E6" s="7" t="s">
        <v>20</v>
      </c>
      <c r="F6" s="8">
        <v>150000000</v>
      </c>
      <c r="G6" s="9">
        <v>143190000</v>
      </c>
      <c r="H6" s="10" t="s">
        <v>21</v>
      </c>
      <c r="I6" s="10" t="s">
        <v>22</v>
      </c>
      <c r="J6" s="11">
        <v>44921</v>
      </c>
      <c r="K6" s="11">
        <v>44925</v>
      </c>
      <c r="L6" s="12" t="s">
        <v>22</v>
      </c>
      <c r="M6" s="13" t="s">
        <v>23</v>
      </c>
      <c r="N6" s="11" t="s">
        <v>24</v>
      </c>
      <c r="O6" s="12" t="s">
        <v>25</v>
      </c>
      <c r="P6" s="7">
        <v>1</v>
      </c>
      <c r="Q6" s="14" t="s">
        <v>26</v>
      </c>
      <c r="S6" s="69"/>
    </row>
    <row r="7" spans="1:19" s="70" customFormat="1" ht="18" customHeight="1">
      <c r="A7" s="15" t="s">
        <v>27</v>
      </c>
      <c r="B7" s="16"/>
      <c r="C7" s="16"/>
      <c r="D7" s="17">
        <f>SUM(D6:D6)</f>
        <v>150000000</v>
      </c>
      <c r="E7" s="18"/>
      <c r="F7" s="17">
        <f>SUM(F6)</f>
        <v>150000000</v>
      </c>
      <c r="G7" s="19">
        <f>SUM(G6:G6)</f>
        <v>143190000</v>
      </c>
      <c r="H7" s="20"/>
      <c r="I7" s="20"/>
      <c r="J7" s="21"/>
      <c r="K7" s="21"/>
      <c r="L7" s="21"/>
      <c r="M7" s="20"/>
      <c r="N7" s="20"/>
      <c r="O7" s="21"/>
      <c r="P7" s="18"/>
      <c r="Q7" s="22"/>
      <c r="S7" s="71"/>
    </row>
    <row r="8" spans="1:19" s="70" customFormat="1" ht="78.75">
      <c r="A8" s="3">
        <v>2</v>
      </c>
      <c r="B8" s="4" t="s">
        <v>28</v>
      </c>
      <c r="C8" s="5" t="s">
        <v>29</v>
      </c>
      <c r="D8" s="6">
        <v>200000000</v>
      </c>
      <c r="E8" s="7" t="s">
        <v>20</v>
      </c>
      <c r="F8" s="8">
        <v>200000000</v>
      </c>
      <c r="G8" s="9">
        <v>139804500</v>
      </c>
      <c r="H8" s="10" t="s">
        <v>30</v>
      </c>
      <c r="I8" s="10" t="s">
        <v>31</v>
      </c>
      <c r="J8" s="11" t="s">
        <v>32</v>
      </c>
      <c r="K8" s="11" t="s">
        <v>33</v>
      </c>
      <c r="L8" s="11" t="s">
        <v>34</v>
      </c>
      <c r="M8" s="13" t="s">
        <v>35</v>
      </c>
      <c r="N8" s="11" t="s">
        <v>36</v>
      </c>
      <c r="O8" s="12" t="s">
        <v>25</v>
      </c>
      <c r="P8" s="7">
        <v>1</v>
      </c>
      <c r="Q8" s="14" t="s">
        <v>26</v>
      </c>
      <c r="S8" s="71"/>
    </row>
    <row r="9" spans="1:19" s="70" customFormat="1" ht="18" customHeight="1">
      <c r="A9" s="15" t="s">
        <v>37</v>
      </c>
      <c r="B9" s="16"/>
      <c r="C9" s="16"/>
      <c r="D9" s="17">
        <f>SUM(D8:D8)</f>
        <v>200000000</v>
      </c>
      <c r="E9" s="18"/>
      <c r="F9" s="17">
        <f>SUM(F8)</f>
        <v>200000000</v>
      </c>
      <c r="G9" s="19">
        <f>SUM(G8:G8)</f>
        <v>139804500</v>
      </c>
      <c r="H9" s="20"/>
      <c r="I9" s="20"/>
      <c r="J9" s="21"/>
      <c r="K9" s="21"/>
      <c r="L9" s="21"/>
      <c r="M9" s="20"/>
      <c r="N9" s="20"/>
      <c r="O9" s="21"/>
      <c r="P9" s="18"/>
      <c r="Q9" s="22"/>
      <c r="S9" s="71"/>
    </row>
    <row r="10" spans="1:19" s="70" customFormat="1" ht="47.25">
      <c r="A10" s="3">
        <v>3</v>
      </c>
      <c r="B10" s="4" t="s">
        <v>38</v>
      </c>
      <c r="C10" s="24" t="s">
        <v>39</v>
      </c>
      <c r="D10" s="25">
        <v>2042943160</v>
      </c>
      <c r="E10" s="26" t="s">
        <v>40</v>
      </c>
      <c r="F10" s="9">
        <v>2405000</v>
      </c>
      <c r="G10" s="9">
        <v>2405000</v>
      </c>
      <c r="H10" s="72" t="s">
        <v>41</v>
      </c>
      <c r="I10" s="10" t="s">
        <v>22</v>
      </c>
      <c r="J10" s="11" t="s">
        <v>42</v>
      </c>
      <c r="K10" s="11" t="s">
        <v>42</v>
      </c>
      <c r="L10" s="12" t="s">
        <v>22</v>
      </c>
      <c r="M10" s="13" t="s">
        <v>35</v>
      </c>
      <c r="N10" s="11" t="s">
        <v>33</v>
      </c>
      <c r="O10" s="12" t="s">
        <v>25</v>
      </c>
      <c r="P10" s="7">
        <v>1</v>
      </c>
      <c r="Q10" s="14" t="s">
        <v>43</v>
      </c>
      <c r="S10" s="71"/>
    </row>
    <row r="11" spans="1:19" s="70" customFormat="1" ht="51.75" customHeight="1">
      <c r="A11" s="3">
        <v>4</v>
      </c>
      <c r="B11" s="4" t="s">
        <v>44</v>
      </c>
      <c r="C11" s="24" t="s">
        <v>39</v>
      </c>
      <c r="D11" s="27"/>
      <c r="E11" s="26" t="s">
        <v>40</v>
      </c>
      <c r="F11" s="9">
        <v>13600000</v>
      </c>
      <c r="G11" s="9">
        <v>13600000</v>
      </c>
      <c r="H11" s="10" t="s">
        <v>45</v>
      </c>
      <c r="I11" s="10" t="s">
        <v>22</v>
      </c>
      <c r="J11" s="11" t="s">
        <v>46</v>
      </c>
      <c r="K11" s="11" t="s">
        <v>46</v>
      </c>
      <c r="L11" s="12" t="s">
        <v>22</v>
      </c>
      <c r="M11" s="13" t="s">
        <v>35</v>
      </c>
      <c r="N11" s="11" t="s">
        <v>47</v>
      </c>
      <c r="O11" s="12" t="s">
        <v>25</v>
      </c>
      <c r="P11" s="7">
        <v>6</v>
      </c>
      <c r="Q11" s="14" t="s">
        <v>43</v>
      </c>
      <c r="S11" s="71"/>
    </row>
    <row r="12" spans="1:19" s="70" customFormat="1" ht="47.25">
      <c r="A12" s="3">
        <v>5</v>
      </c>
      <c r="B12" s="4" t="s">
        <v>48</v>
      </c>
      <c r="C12" s="24" t="s">
        <v>39</v>
      </c>
      <c r="D12" s="27"/>
      <c r="E12" s="26" t="s">
        <v>40</v>
      </c>
      <c r="F12" s="9">
        <v>3718600</v>
      </c>
      <c r="G12" s="9">
        <v>3718600</v>
      </c>
      <c r="H12" s="10" t="s">
        <v>49</v>
      </c>
      <c r="I12" s="10" t="s">
        <v>22</v>
      </c>
      <c r="J12" s="11" t="s">
        <v>50</v>
      </c>
      <c r="K12" s="11" t="s">
        <v>51</v>
      </c>
      <c r="L12" s="12" t="s">
        <v>22</v>
      </c>
      <c r="M12" s="13" t="s">
        <v>52</v>
      </c>
      <c r="N12" s="11" t="s">
        <v>53</v>
      </c>
      <c r="O12" s="12" t="s">
        <v>25</v>
      </c>
      <c r="P12" s="7">
        <v>1</v>
      </c>
      <c r="Q12" s="14" t="s">
        <v>43</v>
      </c>
      <c r="S12" s="71"/>
    </row>
    <row r="13" spans="1:19" s="70" customFormat="1" ht="45.75" customHeight="1">
      <c r="A13" s="3">
        <v>6</v>
      </c>
      <c r="B13" s="4" t="s">
        <v>54</v>
      </c>
      <c r="C13" s="24" t="s">
        <v>39</v>
      </c>
      <c r="D13" s="27"/>
      <c r="E13" s="26" t="s">
        <v>40</v>
      </c>
      <c r="F13" s="9">
        <v>24485375</v>
      </c>
      <c r="G13" s="9">
        <v>24485375</v>
      </c>
      <c r="H13" s="10" t="s">
        <v>55</v>
      </c>
      <c r="I13" s="10" t="s">
        <v>22</v>
      </c>
      <c r="J13" s="11" t="s">
        <v>56</v>
      </c>
      <c r="K13" s="11" t="s">
        <v>56</v>
      </c>
      <c r="L13" s="12" t="s">
        <v>22</v>
      </c>
      <c r="M13" s="13" t="s">
        <v>52</v>
      </c>
      <c r="N13" s="11" t="s">
        <v>57</v>
      </c>
      <c r="O13" s="12" t="s">
        <v>25</v>
      </c>
      <c r="P13" s="7">
        <v>6</v>
      </c>
      <c r="Q13" s="14" t="s">
        <v>43</v>
      </c>
      <c r="S13" s="71"/>
    </row>
    <row r="14" spans="1:19" s="70" customFormat="1" ht="48.75" customHeight="1">
      <c r="A14" s="3">
        <v>7</v>
      </c>
      <c r="B14" s="4" t="s">
        <v>58</v>
      </c>
      <c r="C14" s="24" t="s">
        <v>39</v>
      </c>
      <c r="D14" s="27"/>
      <c r="E14" s="26" t="s">
        <v>40</v>
      </c>
      <c r="F14" s="9">
        <v>10600500</v>
      </c>
      <c r="G14" s="9">
        <v>10600500</v>
      </c>
      <c r="H14" s="72" t="s">
        <v>59</v>
      </c>
      <c r="I14" s="10" t="s">
        <v>22</v>
      </c>
      <c r="J14" s="11" t="s">
        <v>60</v>
      </c>
      <c r="K14" s="11" t="s">
        <v>61</v>
      </c>
      <c r="L14" s="12" t="s">
        <v>22</v>
      </c>
      <c r="M14" s="13" t="s">
        <v>62</v>
      </c>
      <c r="N14" s="11" t="s">
        <v>57</v>
      </c>
      <c r="O14" s="12" t="s">
        <v>25</v>
      </c>
      <c r="P14" s="7">
        <v>3</v>
      </c>
      <c r="Q14" s="14" t="s">
        <v>43</v>
      </c>
      <c r="S14" s="71"/>
    </row>
    <row r="15" spans="1:19" s="70" customFormat="1" ht="64.5" customHeight="1">
      <c r="A15" s="3">
        <v>8</v>
      </c>
      <c r="B15" s="4" t="s">
        <v>63</v>
      </c>
      <c r="C15" s="24" t="s">
        <v>39</v>
      </c>
      <c r="D15" s="27"/>
      <c r="E15" s="26" t="s">
        <v>40</v>
      </c>
      <c r="F15" s="9">
        <v>9823500</v>
      </c>
      <c r="G15" s="9">
        <v>9823500</v>
      </c>
      <c r="H15" s="72" t="s">
        <v>64</v>
      </c>
      <c r="I15" s="10" t="s">
        <v>22</v>
      </c>
      <c r="J15" s="11" t="s">
        <v>60</v>
      </c>
      <c r="K15" s="11" t="s">
        <v>61</v>
      </c>
      <c r="L15" s="12" t="s">
        <v>22</v>
      </c>
      <c r="M15" s="13" t="s">
        <v>62</v>
      </c>
      <c r="N15" s="11" t="s">
        <v>65</v>
      </c>
      <c r="O15" s="12" t="s">
        <v>25</v>
      </c>
      <c r="P15" s="7">
        <v>7</v>
      </c>
      <c r="Q15" s="14" t="s">
        <v>43</v>
      </c>
      <c r="S15" s="71"/>
    </row>
    <row r="16" spans="1:19" s="70" customFormat="1" ht="64.5" customHeight="1">
      <c r="A16" s="3">
        <v>9</v>
      </c>
      <c r="B16" s="4" t="s">
        <v>66</v>
      </c>
      <c r="C16" s="24" t="s">
        <v>39</v>
      </c>
      <c r="D16" s="27"/>
      <c r="E16" s="26" t="s">
        <v>40</v>
      </c>
      <c r="F16" s="9">
        <v>72600000</v>
      </c>
      <c r="G16" s="9">
        <v>72600000</v>
      </c>
      <c r="H16" s="72" t="s">
        <v>67</v>
      </c>
      <c r="I16" s="10" t="s">
        <v>22</v>
      </c>
      <c r="J16" s="11" t="s">
        <v>68</v>
      </c>
      <c r="K16" s="11" t="s">
        <v>69</v>
      </c>
      <c r="L16" s="12" t="s">
        <v>22</v>
      </c>
      <c r="M16" s="13" t="s">
        <v>62</v>
      </c>
      <c r="N16" s="11" t="s">
        <v>70</v>
      </c>
      <c r="O16" s="12" t="s">
        <v>25</v>
      </c>
      <c r="P16" s="7">
        <v>2</v>
      </c>
      <c r="Q16" s="14" t="s">
        <v>43</v>
      </c>
      <c r="S16" s="71"/>
    </row>
    <row r="17" spans="1:19" s="70" customFormat="1" ht="64.5" customHeight="1">
      <c r="A17" s="3">
        <v>10</v>
      </c>
      <c r="B17" s="4" t="s">
        <v>44</v>
      </c>
      <c r="C17" s="24" t="s">
        <v>39</v>
      </c>
      <c r="D17" s="27"/>
      <c r="E17" s="26" t="s">
        <v>40</v>
      </c>
      <c r="F17" s="9">
        <v>14210000</v>
      </c>
      <c r="G17" s="9">
        <v>14210000</v>
      </c>
      <c r="H17" s="72" t="s">
        <v>71</v>
      </c>
      <c r="I17" s="10" t="s">
        <v>22</v>
      </c>
      <c r="J17" s="11" t="s">
        <v>72</v>
      </c>
      <c r="K17" s="11" t="s">
        <v>73</v>
      </c>
      <c r="L17" s="12" t="s">
        <v>22</v>
      </c>
      <c r="M17" s="13" t="s">
        <v>62</v>
      </c>
      <c r="N17" s="11" t="s">
        <v>74</v>
      </c>
      <c r="O17" s="12" t="s">
        <v>25</v>
      </c>
      <c r="P17" s="7">
        <v>4</v>
      </c>
      <c r="Q17" s="14" t="s">
        <v>43</v>
      </c>
      <c r="S17" s="71"/>
    </row>
    <row r="18" spans="1:19" s="70" customFormat="1" ht="64.5" customHeight="1">
      <c r="A18" s="3">
        <v>11</v>
      </c>
      <c r="B18" s="4" t="s">
        <v>75</v>
      </c>
      <c r="C18" s="24" t="s">
        <v>39</v>
      </c>
      <c r="D18" s="27"/>
      <c r="E18" s="26" t="s">
        <v>40</v>
      </c>
      <c r="F18" s="9">
        <v>4107000</v>
      </c>
      <c r="G18" s="9">
        <v>4107000</v>
      </c>
      <c r="H18" s="72" t="s">
        <v>76</v>
      </c>
      <c r="I18" s="10" t="s">
        <v>22</v>
      </c>
      <c r="J18" s="11" t="s">
        <v>77</v>
      </c>
      <c r="K18" s="11" t="s">
        <v>78</v>
      </c>
      <c r="L18" s="12" t="s">
        <v>22</v>
      </c>
      <c r="M18" s="13" t="s">
        <v>79</v>
      </c>
      <c r="N18" s="11" t="s">
        <v>80</v>
      </c>
      <c r="O18" s="12" t="s">
        <v>25</v>
      </c>
      <c r="P18" s="7">
        <v>2</v>
      </c>
      <c r="Q18" s="14" t="s">
        <v>43</v>
      </c>
      <c r="S18" s="71"/>
    </row>
    <row r="19" spans="1:19" s="70" customFormat="1" ht="64.5" customHeight="1">
      <c r="A19" s="3">
        <v>12</v>
      </c>
      <c r="B19" s="4" t="s">
        <v>75</v>
      </c>
      <c r="C19" s="24" t="s">
        <v>39</v>
      </c>
      <c r="D19" s="27"/>
      <c r="E19" s="26" t="s">
        <v>40</v>
      </c>
      <c r="F19" s="9">
        <v>10205000</v>
      </c>
      <c r="G19" s="9">
        <v>10205000</v>
      </c>
      <c r="H19" s="72" t="s">
        <v>81</v>
      </c>
      <c r="I19" s="10" t="s">
        <v>22</v>
      </c>
      <c r="J19" s="11" t="s">
        <v>77</v>
      </c>
      <c r="K19" s="11" t="s">
        <v>82</v>
      </c>
      <c r="L19" s="12" t="s">
        <v>22</v>
      </c>
      <c r="M19" s="13" t="s">
        <v>79</v>
      </c>
      <c r="N19" s="11" t="s">
        <v>83</v>
      </c>
      <c r="O19" s="12" t="s">
        <v>25</v>
      </c>
      <c r="P19" s="7">
        <v>1</v>
      </c>
      <c r="Q19" s="14" t="s">
        <v>43</v>
      </c>
      <c r="S19" s="71"/>
    </row>
    <row r="20" spans="1:19" s="70" customFormat="1" ht="64.5" customHeight="1">
      <c r="A20" s="3">
        <v>13</v>
      </c>
      <c r="B20" s="4" t="s">
        <v>75</v>
      </c>
      <c r="C20" s="24" t="s">
        <v>39</v>
      </c>
      <c r="D20" s="27"/>
      <c r="E20" s="26" t="s">
        <v>40</v>
      </c>
      <c r="F20" s="9">
        <v>15451000</v>
      </c>
      <c r="G20" s="9">
        <v>15451000</v>
      </c>
      <c r="H20" s="72" t="s">
        <v>84</v>
      </c>
      <c r="I20" s="10" t="s">
        <v>22</v>
      </c>
      <c r="J20" s="11" t="s">
        <v>78</v>
      </c>
      <c r="K20" s="11" t="s">
        <v>85</v>
      </c>
      <c r="L20" s="12" t="s">
        <v>22</v>
      </c>
      <c r="M20" s="13" t="s">
        <v>79</v>
      </c>
      <c r="N20" s="11" t="s">
        <v>86</v>
      </c>
      <c r="O20" s="12" t="s">
        <v>25</v>
      </c>
      <c r="P20" s="7">
        <v>3</v>
      </c>
      <c r="Q20" s="14" t="s">
        <v>43</v>
      </c>
      <c r="S20" s="71"/>
    </row>
    <row r="21" spans="1:19" s="70" customFormat="1" ht="64.5" customHeight="1">
      <c r="A21" s="3">
        <v>14</v>
      </c>
      <c r="B21" s="4" t="s">
        <v>75</v>
      </c>
      <c r="C21" s="24" t="s">
        <v>39</v>
      </c>
      <c r="D21" s="27"/>
      <c r="E21" s="26" t="s">
        <v>40</v>
      </c>
      <c r="F21" s="9">
        <v>131798000</v>
      </c>
      <c r="G21" s="9">
        <v>131798000</v>
      </c>
      <c r="H21" s="72" t="s">
        <v>87</v>
      </c>
      <c r="I21" s="10" t="s">
        <v>22</v>
      </c>
      <c r="J21" s="11" t="s">
        <v>78</v>
      </c>
      <c r="K21" s="11" t="s">
        <v>88</v>
      </c>
      <c r="L21" s="12" t="s">
        <v>22</v>
      </c>
      <c r="M21" s="13" t="s">
        <v>79</v>
      </c>
      <c r="N21" s="11" t="s">
        <v>86</v>
      </c>
      <c r="O21" s="12" t="s">
        <v>25</v>
      </c>
      <c r="P21" s="7">
        <v>3</v>
      </c>
      <c r="Q21" s="14" t="s">
        <v>43</v>
      </c>
      <c r="S21" s="71"/>
    </row>
    <row r="22" spans="1:19" s="70" customFormat="1" ht="64.5" customHeight="1">
      <c r="A22" s="3">
        <v>15</v>
      </c>
      <c r="B22" s="4" t="s">
        <v>89</v>
      </c>
      <c r="C22" s="24" t="s">
        <v>39</v>
      </c>
      <c r="D22" s="27"/>
      <c r="E22" s="26" t="s">
        <v>40</v>
      </c>
      <c r="F22" s="9">
        <v>24250000</v>
      </c>
      <c r="G22" s="9">
        <v>24250000</v>
      </c>
      <c r="H22" s="72" t="s">
        <v>90</v>
      </c>
      <c r="I22" s="10" t="s">
        <v>22</v>
      </c>
      <c r="J22" s="11" t="s">
        <v>91</v>
      </c>
      <c r="K22" s="11" t="s">
        <v>91</v>
      </c>
      <c r="L22" s="12" t="s">
        <v>22</v>
      </c>
      <c r="M22" s="13" t="s">
        <v>92</v>
      </c>
      <c r="N22" s="11" t="s">
        <v>93</v>
      </c>
      <c r="O22" s="12" t="s">
        <v>25</v>
      </c>
      <c r="P22" s="7">
        <v>5</v>
      </c>
      <c r="Q22" s="14" t="s">
        <v>43</v>
      </c>
      <c r="S22" s="71"/>
    </row>
    <row r="23" spans="1:19" s="70" customFormat="1" ht="64.5" customHeight="1">
      <c r="A23" s="3">
        <v>16</v>
      </c>
      <c r="B23" s="4" t="s">
        <v>94</v>
      </c>
      <c r="C23" s="24" t="s">
        <v>39</v>
      </c>
      <c r="D23" s="27"/>
      <c r="E23" s="26" t="s">
        <v>40</v>
      </c>
      <c r="F23" s="9">
        <v>2810600</v>
      </c>
      <c r="G23" s="9">
        <v>2810600</v>
      </c>
      <c r="H23" s="72" t="s">
        <v>95</v>
      </c>
      <c r="I23" s="10" t="s">
        <v>22</v>
      </c>
      <c r="J23" s="11" t="s">
        <v>96</v>
      </c>
      <c r="K23" s="11" t="s">
        <v>97</v>
      </c>
      <c r="L23" s="12" t="s">
        <v>22</v>
      </c>
      <c r="M23" s="13" t="s">
        <v>98</v>
      </c>
      <c r="N23" s="11" t="s">
        <v>99</v>
      </c>
      <c r="O23" s="12" t="s">
        <v>25</v>
      </c>
      <c r="P23" s="7">
        <v>1</v>
      </c>
      <c r="Q23" s="14" t="s">
        <v>43</v>
      </c>
      <c r="S23" s="71"/>
    </row>
    <row r="24" spans="1:19" s="70" customFormat="1" ht="64.5" customHeight="1">
      <c r="A24" s="3">
        <v>17</v>
      </c>
      <c r="B24" s="4" t="s">
        <v>100</v>
      </c>
      <c r="C24" s="24" t="s">
        <v>39</v>
      </c>
      <c r="D24" s="27"/>
      <c r="E24" s="26" t="s">
        <v>40</v>
      </c>
      <c r="F24" s="9">
        <v>58300000</v>
      </c>
      <c r="G24" s="9">
        <v>58300000</v>
      </c>
      <c r="H24" s="72" t="s">
        <v>101</v>
      </c>
      <c r="I24" s="10" t="s">
        <v>22</v>
      </c>
      <c r="J24" s="11" t="s">
        <v>102</v>
      </c>
      <c r="K24" s="11" t="s">
        <v>103</v>
      </c>
      <c r="L24" s="12" t="s">
        <v>22</v>
      </c>
      <c r="M24" s="13" t="s">
        <v>98</v>
      </c>
      <c r="N24" s="11" t="s">
        <v>104</v>
      </c>
      <c r="O24" s="12" t="s">
        <v>25</v>
      </c>
      <c r="P24" s="7">
        <v>34</v>
      </c>
      <c r="Q24" s="14" t="s">
        <v>43</v>
      </c>
      <c r="S24" s="71"/>
    </row>
    <row r="25" spans="1:19" s="70" customFormat="1" ht="64.5" customHeight="1">
      <c r="A25" s="3">
        <v>18</v>
      </c>
      <c r="B25" s="4" t="s">
        <v>66</v>
      </c>
      <c r="C25" s="24" t="s">
        <v>39</v>
      </c>
      <c r="D25" s="27"/>
      <c r="E25" s="7" t="s">
        <v>40</v>
      </c>
      <c r="F25" s="9">
        <v>39700000</v>
      </c>
      <c r="G25" s="9">
        <v>39700000</v>
      </c>
      <c r="H25" s="72" t="s">
        <v>105</v>
      </c>
      <c r="I25" s="10" t="s">
        <v>22</v>
      </c>
      <c r="J25" s="11" t="s">
        <v>86</v>
      </c>
      <c r="K25" s="11" t="s">
        <v>106</v>
      </c>
      <c r="L25" s="12" t="s">
        <v>22</v>
      </c>
      <c r="M25" s="13" t="s">
        <v>92</v>
      </c>
      <c r="N25" s="11" t="s">
        <v>107</v>
      </c>
      <c r="O25" s="12" t="s">
        <v>25</v>
      </c>
      <c r="P25" s="7">
        <v>10</v>
      </c>
      <c r="Q25" s="14" t="s">
        <v>43</v>
      </c>
      <c r="S25" s="71"/>
    </row>
    <row r="26" spans="1:19" s="70" customFormat="1" ht="47.25">
      <c r="A26" s="3">
        <v>19</v>
      </c>
      <c r="B26" s="4" t="s">
        <v>38</v>
      </c>
      <c r="C26" s="24" t="s">
        <v>39</v>
      </c>
      <c r="D26" s="27"/>
      <c r="E26" s="7" t="s">
        <v>40</v>
      </c>
      <c r="F26" s="9">
        <v>262250000</v>
      </c>
      <c r="G26" s="9">
        <v>262250000</v>
      </c>
      <c r="H26" s="72" t="s">
        <v>108</v>
      </c>
      <c r="I26" s="10" t="s">
        <v>22</v>
      </c>
      <c r="J26" s="11" t="s">
        <v>107</v>
      </c>
      <c r="K26" s="11" t="s">
        <v>107</v>
      </c>
      <c r="L26" s="12" t="s">
        <v>22</v>
      </c>
      <c r="M26" s="13" t="s">
        <v>92</v>
      </c>
      <c r="N26" s="11" t="s">
        <v>109</v>
      </c>
      <c r="O26" s="12" t="s">
        <v>25</v>
      </c>
      <c r="P26" s="7">
        <v>3</v>
      </c>
      <c r="Q26" s="14" t="s">
        <v>43</v>
      </c>
      <c r="S26" s="71"/>
    </row>
    <row r="27" spans="1:19" s="70" customFormat="1" ht="45">
      <c r="A27" s="3">
        <f>A26+1</f>
        <v>20</v>
      </c>
      <c r="B27" s="4" t="s">
        <v>110</v>
      </c>
      <c r="C27" s="24" t="s">
        <v>39</v>
      </c>
      <c r="D27" s="27"/>
      <c r="E27" s="7" t="s">
        <v>40</v>
      </c>
      <c r="F27" s="9">
        <v>6270000</v>
      </c>
      <c r="G27" s="9">
        <v>6270000</v>
      </c>
      <c r="H27" s="72" t="s">
        <v>111</v>
      </c>
      <c r="I27" s="10" t="s">
        <v>22</v>
      </c>
      <c r="J27" s="11" t="s">
        <v>112</v>
      </c>
      <c r="K27" s="11" t="s">
        <v>112</v>
      </c>
      <c r="L27" s="12" t="s">
        <v>22</v>
      </c>
      <c r="M27" s="13" t="s">
        <v>113</v>
      </c>
      <c r="N27" s="13" t="s">
        <v>114</v>
      </c>
      <c r="O27" s="12" t="s">
        <v>25</v>
      </c>
      <c r="P27" s="7">
        <v>6</v>
      </c>
      <c r="Q27" s="14" t="s">
        <v>43</v>
      </c>
      <c r="S27" s="71"/>
    </row>
    <row r="28" spans="1:19" s="70" customFormat="1" ht="60">
      <c r="A28" s="3">
        <f t="shared" ref="A28:A47" si="0">A27+1</f>
        <v>21</v>
      </c>
      <c r="B28" s="4" t="s">
        <v>38</v>
      </c>
      <c r="C28" s="24" t="s">
        <v>39</v>
      </c>
      <c r="D28" s="27"/>
      <c r="E28" s="7" t="s">
        <v>40</v>
      </c>
      <c r="F28" s="9">
        <v>5040000</v>
      </c>
      <c r="G28" s="9">
        <v>5040000</v>
      </c>
      <c r="H28" s="72" t="s">
        <v>115</v>
      </c>
      <c r="I28" s="10" t="s">
        <v>22</v>
      </c>
      <c r="J28" s="11" t="s">
        <v>116</v>
      </c>
      <c r="K28" s="11" t="s">
        <v>116</v>
      </c>
      <c r="L28" s="12" t="s">
        <v>22</v>
      </c>
      <c r="M28" s="13" t="s">
        <v>113</v>
      </c>
      <c r="N28" s="13" t="s">
        <v>117</v>
      </c>
      <c r="O28" s="12" t="s">
        <v>25</v>
      </c>
      <c r="P28" s="7">
        <v>1</v>
      </c>
      <c r="Q28" s="14" t="s">
        <v>43</v>
      </c>
      <c r="S28" s="71"/>
    </row>
    <row r="29" spans="1:19" s="70" customFormat="1" ht="47.25">
      <c r="A29" s="3">
        <f t="shared" si="0"/>
        <v>22</v>
      </c>
      <c r="B29" s="4" t="s">
        <v>118</v>
      </c>
      <c r="C29" s="24" t="s">
        <v>39</v>
      </c>
      <c r="D29" s="27"/>
      <c r="E29" s="7" t="s">
        <v>40</v>
      </c>
      <c r="F29" s="9">
        <v>10120000</v>
      </c>
      <c r="G29" s="9">
        <v>10120000</v>
      </c>
      <c r="H29" s="72" t="s">
        <v>119</v>
      </c>
      <c r="I29" s="10" t="s">
        <v>22</v>
      </c>
      <c r="J29" s="11" t="s">
        <v>120</v>
      </c>
      <c r="K29" s="11" t="s">
        <v>120</v>
      </c>
      <c r="L29" s="12" t="s">
        <v>22</v>
      </c>
      <c r="M29" s="13" t="s">
        <v>113</v>
      </c>
      <c r="N29" s="13" t="s">
        <v>121</v>
      </c>
      <c r="O29" s="12" t="s">
        <v>25</v>
      </c>
      <c r="P29" s="7">
        <v>4</v>
      </c>
      <c r="Q29" s="14" t="s">
        <v>43</v>
      </c>
      <c r="S29" s="71"/>
    </row>
    <row r="30" spans="1:19" s="70" customFormat="1" ht="53.25" customHeight="1">
      <c r="A30" s="3">
        <f t="shared" si="0"/>
        <v>23</v>
      </c>
      <c r="B30" s="4" t="s">
        <v>122</v>
      </c>
      <c r="C30" s="24" t="s">
        <v>39</v>
      </c>
      <c r="D30" s="27"/>
      <c r="E30" s="7" t="s">
        <v>40</v>
      </c>
      <c r="F30" s="9">
        <v>955080000</v>
      </c>
      <c r="G30" s="9">
        <v>955080000</v>
      </c>
      <c r="H30" s="72" t="s">
        <v>123</v>
      </c>
      <c r="I30" s="10" t="s">
        <v>22</v>
      </c>
      <c r="J30" s="11" t="s">
        <v>124</v>
      </c>
      <c r="K30" s="11" t="s">
        <v>124</v>
      </c>
      <c r="L30" s="12" t="s">
        <v>22</v>
      </c>
      <c r="M30" s="13" t="s">
        <v>113</v>
      </c>
      <c r="N30" s="13" t="s">
        <v>125</v>
      </c>
      <c r="O30" s="12" t="s">
        <v>25</v>
      </c>
      <c r="P30" s="7">
        <v>5</v>
      </c>
      <c r="Q30" s="14" t="s">
        <v>43</v>
      </c>
      <c r="S30" s="71"/>
    </row>
    <row r="31" spans="1:19" s="70" customFormat="1" ht="51.75" customHeight="1">
      <c r="A31" s="3">
        <f t="shared" si="0"/>
        <v>24</v>
      </c>
      <c r="B31" s="4" t="s">
        <v>126</v>
      </c>
      <c r="C31" s="24" t="s">
        <v>39</v>
      </c>
      <c r="D31" s="27"/>
      <c r="E31" s="7" t="s">
        <v>40</v>
      </c>
      <c r="F31" s="9">
        <v>2600000</v>
      </c>
      <c r="G31" s="9">
        <v>2600000</v>
      </c>
      <c r="H31" s="72" t="s">
        <v>127</v>
      </c>
      <c r="I31" s="10" t="s">
        <v>22</v>
      </c>
      <c r="J31" s="11" t="s">
        <v>124</v>
      </c>
      <c r="K31" s="11" t="s">
        <v>128</v>
      </c>
      <c r="L31" s="12" t="s">
        <v>22</v>
      </c>
      <c r="M31" s="13" t="s">
        <v>129</v>
      </c>
      <c r="N31" s="13" t="s">
        <v>130</v>
      </c>
      <c r="O31" s="12" t="s">
        <v>25</v>
      </c>
      <c r="P31" s="7">
        <v>1</v>
      </c>
      <c r="Q31" s="14" t="s">
        <v>43</v>
      </c>
      <c r="S31" s="71"/>
    </row>
    <row r="32" spans="1:19" s="70" customFormat="1" ht="51.75" customHeight="1">
      <c r="A32" s="3">
        <f t="shared" si="0"/>
        <v>25</v>
      </c>
      <c r="B32" s="4" t="s">
        <v>131</v>
      </c>
      <c r="C32" s="24" t="s">
        <v>39</v>
      </c>
      <c r="D32" s="27"/>
      <c r="E32" s="7" t="s">
        <v>40</v>
      </c>
      <c r="F32" s="9">
        <v>26100000</v>
      </c>
      <c r="G32" s="9">
        <v>26100000</v>
      </c>
      <c r="H32" s="72" t="s">
        <v>132</v>
      </c>
      <c r="I32" s="10" t="s">
        <v>22</v>
      </c>
      <c r="J32" s="11" t="s">
        <v>124</v>
      </c>
      <c r="K32" s="11" t="s">
        <v>128</v>
      </c>
      <c r="L32" s="12" t="s">
        <v>22</v>
      </c>
      <c r="M32" s="13" t="s">
        <v>129</v>
      </c>
      <c r="N32" s="13" t="s">
        <v>133</v>
      </c>
      <c r="O32" s="12" t="s">
        <v>25</v>
      </c>
      <c r="P32" s="7">
        <v>1</v>
      </c>
      <c r="Q32" s="14" t="s">
        <v>43</v>
      </c>
      <c r="S32" s="71"/>
    </row>
    <row r="33" spans="1:19" s="70" customFormat="1" ht="51.75" customHeight="1">
      <c r="A33" s="3">
        <f t="shared" si="0"/>
        <v>26</v>
      </c>
      <c r="B33" s="4" t="s">
        <v>134</v>
      </c>
      <c r="C33" s="24" t="s">
        <v>39</v>
      </c>
      <c r="D33" s="27"/>
      <c r="E33" s="7" t="s">
        <v>40</v>
      </c>
      <c r="F33" s="9">
        <v>7198500</v>
      </c>
      <c r="G33" s="9">
        <v>7198500</v>
      </c>
      <c r="H33" s="10" t="s">
        <v>135</v>
      </c>
      <c r="I33" s="10" t="s">
        <v>22</v>
      </c>
      <c r="J33" s="11" t="s">
        <v>116</v>
      </c>
      <c r="K33" s="11" t="s">
        <v>136</v>
      </c>
      <c r="L33" s="12" t="s">
        <v>22</v>
      </c>
      <c r="M33" s="13" t="s">
        <v>113</v>
      </c>
      <c r="N33" s="13" t="s">
        <v>137</v>
      </c>
      <c r="O33" s="12" t="s">
        <v>25</v>
      </c>
      <c r="P33" s="7">
        <v>2</v>
      </c>
      <c r="Q33" s="14" t="s">
        <v>43</v>
      </c>
      <c r="S33" s="71"/>
    </row>
    <row r="34" spans="1:19" s="70" customFormat="1" ht="51.75" customHeight="1">
      <c r="A34" s="3">
        <f t="shared" si="0"/>
        <v>27</v>
      </c>
      <c r="B34" s="4" t="s">
        <v>138</v>
      </c>
      <c r="C34" s="24" t="s">
        <v>39</v>
      </c>
      <c r="D34" s="27"/>
      <c r="E34" s="7" t="s">
        <v>40</v>
      </c>
      <c r="F34" s="9">
        <v>27200000</v>
      </c>
      <c r="G34" s="9">
        <v>27200000</v>
      </c>
      <c r="H34" s="72" t="s">
        <v>139</v>
      </c>
      <c r="I34" s="10" t="s">
        <v>22</v>
      </c>
      <c r="J34" s="11" t="s">
        <v>116</v>
      </c>
      <c r="K34" s="11" t="s">
        <v>136</v>
      </c>
      <c r="L34" s="12" t="s">
        <v>22</v>
      </c>
      <c r="M34" s="13" t="s">
        <v>113</v>
      </c>
      <c r="N34" s="13" t="s">
        <v>140</v>
      </c>
      <c r="O34" s="12" t="s">
        <v>25</v>
      </c>
      <c r="P34" s="7">
        <v>6</v>
      </c>
      <c r="Q34" s="14" t="s">
        <v>43</v>
      </c>
      <c r="S34" s="71"/>
    </row>
    <row r="35" spans="1:19" s="70" customFormat="1" ht="51.75" customHeight="1">
      <c r="A35" s="3">
        <f t="shared" si="0"/>
        <v>28</v>
      </c>
      <c r="B35" s="4" t="s">
        <v>141</v>
      </c>
      <c r="C35" s="24" t="s">
        <v>39</v>
      </c>
      <c r="D35" s="27"/>
      <c r="E35" s="7" t="s">
        <v>40</v>
      </c>
      <c r="F35" s="9">
        <v>46600000</v>
      </c>
      <c r="G35" s="9">
        <v>46600000</v>
      </c>
      <c r="H35" s="72" t="s">
        <v>142</v>
      </c>
      <c r="I35" s="10" t="s">
        <v>22</v>
      </c>
      <c r="J35" s="11" t="s">
        <v>124</v>
      </c>
      <c r="K35" s="11" t="s">
        <v>143</v>
      </c>
      <c r="L35" s="12" t="s">
        <v>22</v>
      </c>
      <c r="M35" s="13" t="s">
        <v>113</v>
      </c>
      <c r="N35" s="13" t="s">
        <v>137</v>
      </c>
      <c r="O35" s="12" t="s">
        <v>25</v>
      </c>
      <c r="P35" s="7">
        <v>4</v>
      </c>
      <c r="Q35" s="14" t="s">
        <v>43</v>
      </c>
      <c r="S35" s="71"/>
    </row>
    <row r="36" spans="1:19" s="70" customFormat="1" ht="63">
      <c r="A36" s="3">
        <f t="shared" si="0"/>
        <v>29</v>
      </c>
      <c r="B36" s="4" t="s">
        <v>144</v>
      </c>
      <c r="C36" s="24" t="s">
        <v>39</v>
      </c>
      <c r="D36" s="27"/>
      <c r="E36" s="7" t="s">
        <v>40</v>
      </c>
      <c r="F36" s="9">
        <v>6438412</v>
      </c>
      <c r="G36" s="9">
        <v>6438412</v>
      </c>
      <c r="H36" s="72" t="s">
        <v>145</v>
      </c>
      <c r="I36" s="10" t="s">
        <v>22</v>
      </c>
      <c r="J36" s="11" t="s">
        <v>137</v>
      </c>
      <c r="K36" s="11" t="s">
        <v>146</v>
      </c>
      <c r="L36" s="12" t="s">
        <v>22</v>
      </c>
      <c r="M36" s="13" t="s">
        <v>147</v>
      </c>
      <c r="N36" s="13" t="s">
        <v>148</v>
      </c>
      <c r="O36" s="12" t="s">
        <v>25</v>
      </c>
      <c r="P36" s="7">
        <v>2</v>
      </c>
      <c r="Q36" s="14" t="s">
        <v>43</v>
      </c>
      <c r="S36" s="71"/>
    </row>
    <row r="37" spans="1:19" s="70" customFormat="1" ht="51.75" customHeight="1">
      <c r="A37" s="3">
        <f t="shared" si="0"/>
        <v>30</v>
      </c>
      <c r="B37" s="4" t="s">
        <v>149</v>
      </c>
      <c r="C37" s="24" t="s">
        <v>39</v>
      </c>
      <c r="D37" s="27"/>
      <c r="E37" s="7" t="s">
        <v>40</v>
      </c>
      <c r="F37" s="9">
        <v>7660000</v>
      </c>
      <c r="G37" s="9">
        <v>7660000</v>
      </c>
      <c r="H37" s="72" t="s">
        <v>150</v>
      </c>
      <c r="I37" s="10" t="s">
        <v>22</v>
      </c>
      <c r="J37" s="11" t="s">
        <v>137</v>
      </c>
      <c r="K37" s="11" t="s">
        <v>137</v>
      </c>
      <c r="L37" s="12" t="s">
        <v>22</v>
      </c>
      <c r="M37" s="13" t="s">
        <v>147</v>
      </c>
      <c r="N37" s="13" t="s">
        <v>151</v>
      </c>
      <c r="O37" s="12" t="s">
        <v>25</v>
      </c>
      <c r="P37" s="7">
        <v>2</v>
      </c>
      <c r="Q37" s="14" t="s">
        <v>43</v>
      </c>
      <c r="S37" s="71"/>
    </row>
    <row r="38" spans="1:19" s="70" customFormat="1" ht="51.75" customHeight="1">
      <c r="A38" s="3">
        <f t="shared" si="0"/>
        <v>31</v>
      </c>
      <c r="B38" s="4" t="s">
        <v>152</v>
      </c>
      <c r="C38" s="24" t="s">
        <v>39</v>
      </c>
      <c r="D38" s="27"/>
      <c r="E38" s="7" t="s">
        <v>40</v>
      </c>
      <c r="F38" s="9">
        <v>1935000</v>
      </c>
      <c r="G38" s="9">
        <v>1935000</v>
      </c>
      <c r="H38" s="72" t="s">
        <v>153</v>
      </c>
      <c r="I38" s="10" t="s">
        <v>22</v>
      </c>
      <c r="J38" s="11" t="s">
        <v>137</v>
      </c>
      <c r="K38" s="11" t="s">
        <v>146</v>
      </c>
      <c r="L38" s="12" t="s">
        <v>22</v>
      </c>
      <c r="M38" s="13" t="s">
        <v>147</v>
      </c>
      <c r="N38" s="13" t="s">
        <v>140</v>
      </c>
      <c r="O38" s="12" t="s">
        <v>25</v>
      </c>
      <c r="P38" s="7">
        <v>1</v>
      </c>
      <c r="Q38" s="14" t="s">
        <v>43</v>
      </c>
      <c r="S38" s="71"/>
    </row>
    <row r="39" spans="1:19" s="70" customFormat="1" ht="51.75" customHeight="1">
      <c r="A39" s="3">
        <f t="shared" si="0"/>
        <v>32</v>
      </c>
      <c r="B39" s="4" t="s">
        <v>154</v>
      </c>
      <c r="C39" s="24" t="s">
        <v>39</v>
      </c>
      <c r="D39" s="27"/>
      <c r="E39" s="7" t="s">
        <v>40</v>
      </c>
      <c r="F39" s="9">
        <v>17050000</v>
      </c>
      <c r="G39" s="9">
        <v>17050000</v>
      </c>
      <c r="H39" s="72" t="s">
        <v>155</v>
      </c>
      <c r="I39" s="10" t="s">
        <v>22</v>
      </c>
      <c r="J39" s="11" t="s">
        <v>137</v>
      </c>
      <c r="K39" s="11" t="s">
        <v>137</v>
      </c>
      <c r="L39" s="12" t="s">
        <v>22</v>
      </c>
      <c r="M39" s="13" t="s">
        <v>147</v>
      </c>
      <c r="N39" s="13" t="s">
        <v>156</v>
      </c>
      <c r="O39" s="12" t="s">
        <v>25</v>
      </c>
      <c r="P39" s="7">
        <v>6</v>
      </c>
      <c r="Q39" s="14" t="s">
        <v>43</v>
      </c>
      <c r="S39" s="71"/>
    </row>
    <row r="40" spans="1:19" s="70" customFormat="1" ht="51.75" customHeight="1">
      <c r="A40" s="3">
        <f t="shared" si="0"/>
        <v>33</v>
      </c>
      <c r="B40" s="4" t="s">
        <v>157</v>
      </c>
      <c r="C40" s="24" t="s">
        <v>39</v>
      </c>
      <c r="D40" s="27"/>
      <c r="E40" s="7" t="s">
        <v>40</v>
      </c>
      <c r="F40" s="9">
        <v>43500000</v>
      </c>
      <c r="G40" s="9">
        <v>43500000</v>
      </c>
      <c r="H40" s="72" t="s">
        <v>158</v>
      </c>
      <c r="I40" s="10"/>
      <c r="J40" s="11" t="s">
        <v>137</v>
      </c>
      <c r="K40" s="11" t="s">
        <v>146</v>
      </c>
      <c r="L40" s="12" t="s">
        <v>22</v>
      </c>
      <c r="M40" s="13" t="s">
        <v>147</v>
      </c>
      <c r="N40" s="13" t="s">
        <v>159</v>
      </c>
      <c r="O40" s="12" t="s">
        <v>25</v>
      </c>
      <c r="P40" s="7">
        <v>1</v>
      </c>
      <c r="Q40" s="14" t="s">
        <v>43</v>
      </c>
      <c r="S40" s="71"/>
    </row>
    <row r="41" spans="1:19" s="70" customFormat="1" ht="51.75" customHeight="1">
      <c r="A41" s="3">
        <f t="shared" si="0"/>
        <v>34</v>
      </c>
      <c r="B41" s="4" t="s">
        <v>160</v>
      </c>
      <c r="C41" s="24" t="s">
        <v>39</v>
      </c>
      <c r="D41" s="27"/>
      <c r="E41" s="7" t="s">
        <v>40</v>
      </c>
      <c r="F41" s="9">
        <v>38500000</v>
      </c>
      <c r="G41" s="9">
        <v>38500000</v>
      </c>
      <c r="H41" s="72" t="s">
        <v>161</v>
      </c>
      <c r="I41" s="10"/>
      <c r="J41" s="11" t="s">
        <v>137</v>
      </c>
      <c r="K41" s="11" t="s">
        <v>146</v>
      </c>
      <c r="L41" s="12" t="s">
        <v>22</v>
      </c>
      <c r="M41" s="13" t="s">
        <v>147</v>
      </c>
      <c r="N41" s="13" t="s">
        <v>159</v>
      </c>
      <c r="O41" s="12" t="s">
        <v>25</v>
      </c>
      <c r="P41" s="7">
        <v>1</v>
      </c>
      <c r="Q41" s="14" t="s">
        <v>43</v>
      </c>
      <c r="S41" s="71"/>
    </row>
    <row r="42" spans="1:19" s="70" customFormat="1" ht="51.75" customHeight="1">
      <c r="A42" s="3">
        <f t="shared" si="0"/>
        <v>35</v>
      </c>
      <c r="B42" s="4" t="s">
        <v>162</v>
      </c>
      <c r="C42" s="24" t="s">
        <v>39</v>
      </c>
      <c r="D42" s="27"/>
      <c r="E42" s="7" t="s">
        <v>40</v>
      </c>
      <c r="F42" s="9">
        <v>23000000</v>
      </c>
      <c r="G42" s="9">
        <v>23000000</v>
      </c>
      <c r="H42" s="72" t="s">
        <v>163</v>
      </c>
      <c r="I42" s="10"/>
      <c r="J42" s="11" t="s">
        <v>164</v>
      </c>
      <c r="K42" s="11" t="s">
        <v>165</v>
      </c>
      <c r="L42" s="12" t="s">
        <v>22</v>
      </c>
      <c r="M42" s="13" t="s">
        <v>147</v>
      </c>
      <c r="N42" s="13" t="s">
        <v>148</v>
      </c>
      <c r="O42" s="12" t="s">
        <v>25</v>
      </c>
      <c r="P42" s="7">
        <v>9</v>
      </c>
      <c r="Q42" s="14" t="s">
        <v>43</v>
      </c>
      <c r="S42" s="71"/>
    </row>
    <row r="43" spans="1:19" s="70" customFormat="1" ht="47.25">
      <c r="A43" s="3">
        <f t="shared" si="0"/>
        <v>36</v>
      </c>
      <c r="B43" s="4" t="s">
        <v>166</v>
      </c>
      <c r="C43" s="24" t="s">
        <v>39</v>
      </c>
      <c r="D43" s="27"/>
      <c r="E43" s="7" t="s">
        <v>40</v>
      </c>
      <c r="F43" s="9">
        <v>2700000</v>
      </c>
      <c r="G43" s="9">
        <v>2700000</v>
      </c>
      <c r="H43" s="72" t="s">
        <v>167</v>
      </c>
      <c r="I43" s="10"/>
      <c r="J43" s="11" t="s">
        <v>164</v>
      </c>
      <c r="K43" s="11" t="s">
        <v>168</v>
      </c>
      <c r="L43" s="12" t="s">
        <v>22</v>
      </c>
      <c r="M43" s="13" t="s">
        <v>147</v>
      </c>
      <c r="N43" s="13" t="s">
        <v>169</v>
      </c>
      <c r="O43" s="12" t="s">
        <v>25</v>
      </c>
      <c r="P43" s="7">
        <v>1</v>
      </c>
      <c r="Q43" s="14" t="s">
        <v>43</v>
      </c>
      <c r="S43" s="71"/>
    </row>
    <row r="44" spans="1:19" s="70" customFormat="1" ht="47.25">
      <c r="A44" s="3">
        <f t="shared" si="0"/>
        <v>37</v>
      </c>
      <c r="B44" s="4" t="s">
        <v>166</v>
      </c>
      <c r="C44" s="24" t="s">
        <v>39</v>
      </c>
      <c r="D44" s="27"/>
      <c r="E44" s="7" t="s">
        <v>40</v>
      </c>
      <c r="F44" s="9">
        <v>3097000</v>
      </c>
      <c r="G44" s="9">
        <v>3097000</v>
      </c>
      <c r="H44" s="72" t="s">
        <v>170</v>
      </c>
      <c r="I44" s="10"/>
      <c r="J44" s="11" t="s">
        <v>164</v>
      </c>
      <c r="K44" s="11" t="s">
        <v>168</v>
      </c>
      <c r="L44" s="12" t="s">
        <v>22</v>
      </c>
      <c r="M44" s="13" t="s">
        <v>147</v>
      </c>
      <c r="N44" s="13" t="s">
        <v>169</v>
      </c>
      <c r="O44" s="12" t="s">
        <v>25</v>
      </c>
      <c r="P44" s="7">
        <v>1</v>
      </c>
      <c r="Q44" s="14" t="s">
        <v>43</v>
      </c>
      <c r="S44" s="71"/>
    </row>
    <row r="45" spans="1:19" s="70" customFormat="1" ht="51.75" customHeight="1">
      <c r="A45" s="3">
        <f t="shared" si="0"/>
        <v>38</v>
      </c>
      <c r="B45" s="4" t="s">
        <v>171</v>
      </c>
      <c r="C45" s="24" t="s">
        <v>39</v>
      </c>
      <c r="D45" s="27"/>
      <c r="E45" s="7" t="s">
        <v>40</v>
      </c>
      <c r="F45" s="9">
        <v>5826934</v>
      </c>
      <c r="G45" s="9">
        <v>5826934</v>
      </c>
      <c r="H45" s="72" t="s">
        <v>172</v>
      </c>
      <c r="I45" s="10"/>
      <c r="J45" s="11" t="s">
        <v>164</v>
      </c>
      <c r="K45" s="11" t="s">
        <v>168</v>
      </c>
      <c r="L45" s="12" t="s">
        <v>22</v>
      </c>
      <c r="M45" s="13" t="s">
        <v>147</v>
      </c>
      <c r="N45" s="13" t="s">
        <v>169</v>
      </c>
      <c r="O45" s="12" t="s">
        <v>25</v>
      </c>
      <c r="P45" s="7">
        <v>1</v>
      </c>
      <c r="Q45" s="14" t="s">
        <v>43</v>
      </c>
      <c r="S45" s="71"/>
    </row>
    <row r="46" spans="1:19" s="70" customFormat="1" ht="51.75" customHeight="1">
      <c r="A46" s="3">
        <f t="shared" si="0"/>
        <v>39</v>
      </c>
      <c r="B46" s="4" t="s">
        <v>173</v>
      </c>
      <c r="C46" s="24" t="s">
        <v>39</v>
      </c>
      <c r="D46" s="28"/>
      <c r="E46" s="7" t="s">
        <v>40</v>
      </c>
      <c r="F46" s="9">
        <v>2400000</v>
      </c>
      <c r="G46" s="9">
        <v>2400000</v>
      </c>
      <c r="H46" s="72" t="s">
        <v>174</v>
      </c>
      <c r="I46" s="10"/>
      <c r="J46" s="11" t="s">
        <v>175</v>
      </c>
      <c r="K46" s="11" t="s">
        <v>176</v>
      </c>
      <c r="L46" s="12" t="s">
        <v>22</v>
      </c>
      <c r="M46" s="13" t="s">
        <v>147</v>
      </c>
      <c r="N46" s="13" t="s">
        <v>169</v>
      </c>
      <c r="O46" s="12" t="s">
        <v>25</v>
      </c>
      <c r="P46" s="7">
        <v>1</v>
      </c>
      <c r="Q46" s="14" t="s">
        <v>43</v>
      </c>
      <c r="S46" s="71"/>
    </row>
    <row r="47" spans="1:19" s="70" customFormat="1" ht="51.75" customHeight="1">
      <c r="A47" s="3">
        <f t="shared" si="0"/>
        <v>40</v>
      </c>
      <c r="B47" s="4" t="s">
        <v>149</v>
      </c>
      <c r="C47" s="24" t="s">
        <v>39</v>
      </c>
      <c r="D47" s="29"/>
      <c r="E47" s="7" t="s">
        <v>40</v>
      </c>
      <c r="F47" s="9">
        <v>2000000</v>
      </c>
      <c r="G47" s="9">
        <v>2000000</v>
      </c>
      <c r="H47" s="72" t="s">
        <v>177</v>
      </c>
      <c r="I47" s="10"/>
      <c r="J47" s="11" t="s">
        <v>148</v>
      </c>
      <c r="K47" s="11" t="s">
        <v>178</v>
      </c>
      <c r="L47" s="12" t="s">
        <v>22</v>
      </c>
      <c r="M47" s="13" t="s">
        <v>147</v>
      </c>
      <c r="N47" s="13" t="s">
        <v>179</v>
      </c>
      <c r="O47" s="12" t="s">
        <v>25</v>
      </c>
      <c r="P47" s="7">
        <v>1</v>
      </c>
      <c r="Q47" s="14" t="s">
        <v>43</v>
      </c>
      <c r="S47" s="71"/>
    </row>
    <row r="48" spans="1:19" s="70" customFormat="1" ht="18" customHeight="1">
      <c r="A48" s="15" t="s">
        <v>180</v>
      </c>
      <c r="B48" s="16"/>
      <c r="C48" s="16"/>
      <c r="D48" s="30">
        <f>SUM(D10:D10)</f>
        <v>2042943160</v>
      </c>
      <c r="E48" s="18"/>
      <c r="F48" s="17">
        <f>SUM(F10:F47)</f>
        <v>1940630421</v>
      </c>
      <c r="G48" s="19">
        <f>SUM(G10:G47)</f>
        <v>1940630421</v>
      </c>
      <c r="H48" s="20"/>
      <c r="I48" s="20"/>
      <c r="J48" s="21"/>
      <c r="K48" s="21"/>
      <c r="L48" s="21"/>
      <c r="M48" s="20"/>
      <c r="N48" s="20"/>
      <c r="O48" s="21"/>
      <c r="P48" s="18"/>
      <c r="Q48" s="22"/>
      <c r="S48" s="71"/>
    </row>
    <row r="49" spans="1:19" s="70" customFormat="1" ht="18" customHeight="1">
      <c r="A49" s="31" t="s">
        <v>181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3"/>
      <c r="Q49" s="34"/>
      <c r="S49" s="71"/>
    </row>
    <row r="50" spans="1:19" s="70" customFormat="1" ht="47.25">
      <c r="A50" s="35">
        <v>40</v>
      </c>
      <c r="B50" s="4" t="s">
        <v>38</v>
      </c>
      <c r="C50" s="24" t="s">
        <v>181</v>
      </c>
      <c r="D50" s="25">
        <v>90800395</v>
      </c>
      <c r="E50" s="7" t="s">
        <v>182</v>
      </c>
      <c r="F50" s="9">
        <v>3220000</v>
      </c>
      <c r="G50" s="9">
        <v>3220000</v>
      </c>
      <c r="H50" s="72" t="s">
        <v>183</v>
      </c>
      <c r="I50" s="10" t="s">
        <v>22</v>
      </c>
      <c r="J50" s="11" t="s">
        <v>184</v>
      </c>
      <c r="K50" s="11" t="s">
        <v>185</v>
      </c>
      <c r="L50" s="12" t="s">
        <v>22</v>
      </c>
      <c r="M50" s="13" t="s">
        <v>98</v>
      </c>
      <c r="N50" s="11" t="s">
        <v>186</v>
      </c>
      <c r="O50" s="12" t="s">
        <v>25</v>
      </c>
      <c r="P50" s="7">
        <v>5</v>
      </c>
      <c r="Q50" s="14" t="s">
        <v>43</v>
      </c>
      <c r="S50" s="71"/>
    </row>
    <row r="51" spans="1:19" s="70" customFormat="1" ht="45">
      <c r="A51" s="35">
        <v>41</v>
      </c>
      <c r="B51" s="4" t="s">
        <v>100</v>
      </c>
      <c r="C51" s="24" t="s">
        <v>181</v>
      </c>
      <c r="D51" s="27"/>
      <c r="E51" s="7" t="s">
        <v>182</v>
      </c>
      <c r="F51" s="9">
        <v>8550000</v>
      </c>
      <c r="G51" s="9">
        <v>8550000</v>
      </c>
      <c r="H51" s="10" t="s">
        <v>101</v>
      </c>
      <c r="I51" s="10" t="s">
        <v>22</v>
      </c>
      <c r="J51" s="11" t="s">
        <v>102</v>
      </c>
      <c r="K51" s="11" t="s">
        <v>103</v>
      </c>
      <c r="L51" s="12" t="s">
        <v>22</v>
      </c>
      <c r="M51" s="13" t="s">
        <v>98</v>
      </c>
      <c r="N51" s="11" t="s">
        <v>104</v>
      </c>
      <c r="O51" s="12" t="s">
        <v>25</v>
      </c>
      <c r="P51" s="7">
        <v>45</v>
      </c>
      <c r="Q51" s="14" t="s">
        <v>43</v>
      </c>
      <c r="S51" s="71"/>
    </row>
    <row r="52" spans="1:19" s="70" customFormat="1" ht="45">
      <c r="A52" s="35">
        <f>A51+1</f>
        <v>42</v>
      </c>
      <c r="B52" s="4" t="s">
        <v>100</v>
      </c>
      <c r="C52" s="24" t="s">
        <v>181</v>
      </c>
      <c r="D52" s="27"/>
      <c r="E52" s="7" t="s">
        <v>182</v>
      </c>
      <c r="F52" s="9">
        <v>27560000</v>
      </c>
      <c r="G52" s="9">
        <v>27560000</v>
      </c>
      <c r="H52" s="72" t="s">
        <v>187</v>
      </c>
      <c r="I52" s="10" t="s">
        <v>22</v>
      </c>
      <c r="J52" s="11" t="s">
        <v>103</v>
      </c>
      <c r="K52" s="11" t="s">
        <v>103</v>
      </c>
      <c r="L52" s="12" t="s">
        <v>22</v>
      </c>
      <c r="M52" s="13" t="s">
        <v>98</v>
      </c>
      <c r="N52" s="11" t="s">
        <v>188</v>
      </c>
      <c r="O52" s="12" t="s">
        <v>25</v>
      </c>
      <c r="P52" s="7">
        <v>59</v>
      </c>
      <c r="Q52" s="14" t="s">
        <v>43</v>
      </c>
      <c r="S52" s="71"/>
    </row>
    <row r="53" spans="1:19" s="70" customFormat="1" ht="45">
      <c r="A53" s="35">
        <f t="shared" ref="A53:A63" si="1">A52+1</f>
        <v>43</v>
      </c>
      <c r="B53" s="4" t="s">
        <v>110</v>
      </c>
      <c r="C53" s="24" t="s">
        <v>181</v>
      </c>
      <c r="D53" s="27"/>
      <c r="E53" s="7" t="s">
        <v>182</v>
      </c>
      <c r="F53" s="9">
        <v>4990800</v>
      </c>
      <c r="G53" s="9">
        <v>4990800</v>
      </c>
      <c r="H53" s="72" t="s">
        <v>111</v>
      </c>
      <c r="I53" s="10" t="s">
        <v>22</v>
      </c>
      <c r="J53" s="11" t="s">
        <v>112</v>
      </c>
      <c r="K53" s="11" t="s">
        <v>112</v>
      </c>
      <c r="L53" s="12" t="s">
        <v>22</v>
      </c>
      <c r="M53" s="13" t="s">
        <v>113</v>
      </c>
      <c r="N53" s="13" t="s">
        <v>114</v>
      </c>
      <c r="O53" s="12" t="s">
        <v>25</v>
      </c>
      <c r="P53" s="7">
        <v>6</v>
      </c>
      <c r="Q53" s="14" t="s">
        <v>43</v>
      </c>
      <c r="S53" s="71"/>
    </row>
    <row r="54" spans="1:19" s="70" customFormat="1" ht="45">
      <c r="A54" s="35">
        <f t="shared" si="1"/>
        <v>44</v>
      </c>
      <c r="B54" s="4" t="s">
        <v>189</v>
      </c>
      <c r="C54" s="24" t="s">
        <v>181</v>
      </c>
      <c r="D54" s="27"/>
      <c r="E54" s="7" t="s">
        <v>182</v>
      </c>
      <c r="F54" s="9">
        <v>1540000</v>
      </c>
      <c r="G54" s="9">
        <v>1540000</v>
      </c>
      <c r="H54" s="72" t="s">
        <v>190</v>
      </c>
      <c r="I54" s="10" t="s">
        <v>22</v>
      </c>
      <c r="J54" s="11" t="s">
        <v>120</v>
      </c>
      <c r="K54" s="11" t="s">
        <v>120</v>
      </c>
      <c r="L54" s="12" t="s">
        <v>22</v>
      </c>
      <c r="M54" s="13" t="s">
        <v>113</v>
      </c>
      <c r="N54" s="13" t="s">
        <v>121</v>
      </c>
      <c r="O54" s="12" t="s">
        <v>25</v>
      </c>
      <c r="P54" s="7">
        <v>2</v>
      </c>
      <c r="Q54" s="14" t="s">
        <v>43</v>
      </c>
      <c r="S54" s="71"/>
    </row>
    <row r="55" spans="1:19" s="70" customFormat="1" ht="47.25">
      <c r="A55" s="35">
        <f t="shared" si="1"/>
        <v>45</v>
      </c>
      <c r="B55" s="4" t="s">
        <v>38</v>
      </c>
      <c r="C55" s="24" t="s">
        <v>181</v>
      </c>
      <c r="D55" s="27"/>
      <c r="E55" s="7" t="s">
        <v>182</v>
      </c>
      <c r="F55" s="9">
        <v>2400000</v>
      </c>
      <c r="G55" s="9">
        <v>2400000</v>
      </c>
      <c r="H55" s="72" t="s">
        <v>191</v>
      </c>
      <c r="I55" s="10" t="s">
        <v>22</v>
      </c>
      <c r="J55" s="11" t="s">
        <v>130</v>
      </c>
      <c r="K55" s="11" t="s">
        <v>192</v>
      </c>
      <c r="L55" s="12" t="s">
        <v>22</v>
      </c>
      <c r="M55" s="13" t="s">
        <v>129</v>
      </c>
      <c r="N55" s="13" t="s">
        <v>125</v>
      </c>
      <c r="O55" s="12" t="s">
        <v>25</v>
      </c>
      <c r="P55" s="7">
        <v>4</v>
      </c>
      <c r="Q55" s="14" t="s">
        <v>43</v>
      </c>
      <c r="S55" s="71"/>
    </row>
    <row r="56" spans="1:19" s="70" customFormat="1" ht="52.5" customHeight="1">
      <c r="A56" s="35">
        <f t="shared" si="1"/>
        <v>46</v>
      </c>
      <c r="B56" s="4" t="s">
        <v>193</v>
      </c>
      <c r="C56" s="24" t="s">
        <v>181</v>
      </c>
      <c r="D56" s="27"/>
      <c r="E56" s="7" t="s">
        <v>182</v>
      </c>
      <c r="F56" s="9">
        <v>1800000</v>
      </c>
      <c r="G56" s="9">
        <v>1800000</v>
      </c>
      <c r="H56" s="72" t="s">
        <v>194</v>
      </c>
      <c r="I56" s="10" t="s">
        <v>22</v>
      </c>
      <c r="J56" s="11" t="s">
        <v>130</v>
      </c>
      <c r="K56" s="11" t="s">
        <v>130</v>
      </c>
      <c r="L56" s="12" t="s">
        <v>22</v>
      </c>
      <c r="M56" s="13" t="s">
        <v>129</v>
      </c>
      <c r="N56" s="13" t="s">
        <v>146</v>
      </c>
      <c r="O56" s="12" t="s">
        <v>25</v>
      </c>
      <c r="P56" s="7">
        <v>2</v>
      </c>
      <c r="Q56" s="14" t="s">
        <v>43</v>
      </c>
      <c r="S56" s="71"/>
    </row>
    <row r="57" spans="1:19" s="70" customFormat="1" ht="52.5" customHeight="1">
      <c r="A57" s="35">
        <f t="shared" si="1"/>
        <v>47</v>
      </c>
      <c r="B57" s="4" t="s">
        <v>195</v>
      </c>
      <c r="C57" s="24" t="s">
        <v>181</v>
      </c>
      <c r="D57" s="27"/>
      <c r="E57" s="7" t="s">
        <v>182</v>
      </c>
      <c r="F57" s="9">
        <v>2784000</v>
      </c>
      <c r="G57" s="9">
        <v>2784000</v>
      </c>
      <c r="H57" s="72" t="s">
        <v>196</v>
      </c>
      <c r="I57" s="10" t="s">
        <v>22</v>
      </c>
      <c r="J57" s="11" t="s">
        <v>164</v>
      </c>
      <c r="K57" s="11" t="s">
        <v>168</v>
      </c>
      <c r="L57" s="12" t="s">
        <v>22</v>
      </c>
      <c r="M57" s="13" t="s">
        <v>147</v>
      </c>
      <c r="N57" s="13" t="s">
        <v>197</v>
      </c>
      <c r="O57" s="12" t="s">
        <v>25</v>
      </c>
      <c r="P57" s="7">
        <v>44</v>
      </c>
      <c r="Q57" s="14" t="s">
        <v>43</v>
      </c>
      <c r="S57" s="71"/>
    </row>
    <row r="58" spans="1:19" s="70" customFormat="1" ht="52.5" customHeight="1">
      <c r="A58" s="35">
        <f t="shared" si="1"/>
        <v>48</v>
      </c>
      <c r="B58" s="4" t="s">
        <v>195</v>
      </c>
      <c r="C58" s="24" t="s">
        <v>181</v>
      </c>
      <c r="D58" s="27"/>
      <c r="E58" s="7" t="s">
        <v>182</v>
      </c>
      <c r="F58" s="9">
        <v>1200000</v>
      </c>
      <c r="G58" s="9">
        <v>1200000</v>
      </c>
      <c r="H58" s="72" t="s">
        <v>198</v>
      </c>
      <c r="I58" s="10" t="s">
        <v>22</v>
      </c>
      <c r="J58" s="11" t="s">
        <v>148</v>
      </c>
      <c r="K58" s="11" t="s">
        <v>178</v>
      </c>
      <c r="L58" s="12" t="s">
        <v>22</v>
      </c>
      <c r="M58" s="13" t="s">
        <v>147</v>
      </c>
      <c r="N58" s="13" t="s">
        <v>199</v>
      </c>
      <c r="O58" s="12" t="s">
        <v>25</v>
      </c>
      <c r="P58" s="7">
        <v>15</v>
      </c>
      <c r="Q58" s="14" t="s">
        <v>43</v>
      </c>
      <c r="S58" s="71"/>
    </row>
    <row r="59" spans="1:19" s="70" customFormat="1" ht="52.5" customHeight="1">
      <c r="A59" s="35">
        <f t="shared" si="1"/>
        <v>49</v>
      </c>
      <c r="B59" s="4" t="s">
        <v>200</v>
      </c>
      <c r="C59" s="24" t="s">
        <v>181</v>
      </c>
      <c r="D59" s="27"/>
      <c r="E59" s="7" t="s">
        <v>182</v>
      </c>
      <c r="F59" s="9">
        <v>1050000</v>
      </c>
      <c r="G59" s="9">
        <v>1050000</v>
      </c>
      <c r="H59" s="72" t="s">
        <v>201</v>
      </c>
      <c r="I59" s="10" t="s">
        <v>22</v>
      </c>
      <c r="J59" s="11" t="s">
        <v>148</v>
      </c>
      <c r="K59" s="11" t="s">
        <v>178</v>
      </c>
      <c r="L59" s="12" t="s">
        <v>22</v>
      </c>
      <c r="M59" s="13" t="s">
        <v>147</v>
      </c>
      <c r="N59" s="13" t="s">
        <v>179</v>
      </c>
      <c r="O59" s="12" t="s">
        <v>25</v>
      </c>
      <c r="P59" s="7">
        <v>5</v>
      </c>
      <c r="Q59" s="14" t="s">
        <v>43</v>
      </c>
      <c r="S59" s="71"/>
    </row>
    <row r="60" spans="1:19" s="70" customFormat="1" ht="52.5" customHeight="1">
      <c r="A60" s="35">
        <f t="shared" si="1"/>
        <v>50</v>
      </c>
      <c r="B60" s="4" t="s">
        <v>202</v>
      </c>
      <c r="C60" s="24" t="s">
        <v>181</v>
      </c>
      <c r="D60" s="27"/>
      <c r="E60" s="7" t="s">
        <v>182</v>
      </c>
      <c r="F60" s="9">
        <v>3200000</v>
      </c>
      <c r="G60" s="9">
        <v>3200000</v>
      </c>
      <c r="H60" s="72" t="s">
        <v>203</v>
      </c>
      <c r="I60" s="10" t="s">
        <v>22</v>
      </c>
      <c r="J60" s="11" t="s">
        <v>204</v>
      </c>
      <c r="K60" s="11" t="s">
        <v>205</v>
      </c>
      <c r="L60" s="12" t="s">
        <v>22</v>
      </c>
      <c r="M60" s="13" t="s">
        <v>147</v>
      </c>
      <c r="N60" s="13" t="s">
        <v>199</v>
      </c>
      <c r="O60" s="12" t="s">
        <v>25</v>
      </c>
      <c r="P60" s="7">
        <v>5</v>
      </c>
      <c r="Q60" s="14" t="s">
        <v>43</v>
      </c>
      <c r="S60" s="71"/>
    </row>
    <row r="61" spans="1:19" s="70" customFormat="1" ht="52.5" customHeight="1">
      <c r="A61" s="35">
        <f t="shared" si="1"/>
        <v>51</v>
      </c>
      <c r="B61" s="4" t="s">
        <v>202</v>
      </c>
      <c r="C61" s="24" t="s">
        <v>181</v>
      </c>
      <c r="D61" s="27"/>
      <c r="E61" s="7" t="s">
        <v>182</v>
      </c>
      <c r="F61" s="9">
        <v>4500000</v>
      </c>
      <c r="G61" s="9">
        <v>4500000</v>
      </c>
      <c r="H61" s="72" t="s">
        <v>206</v>
      </c>
      <c r="I61" s="10" t="s">
        <v>22</v>
      </c>
      <c r="J61" s="11" t="s">
        <v>204</v>
      </c>
      <c r="K61" s="11" t="s">
        <v>205</v>
      </c>
      <c r="L61" s="12" t="s">
        <v>22</v>
      </c>
      <c r="M61" s="13" t="s">
        <v>147</v>
      </c>
      <c r="N61" s="13" t="s">
        <v>199</v>
      </c>
      <c r="O61" s="12" t="s">
        <v>25</v>
      </c>
      <c r="P61" s="7">
        <v>25</v>
      </c>
      <c r="Q61" s="14" t="s">
        <v>43</v>
      </c>
      <c r="S61" s="71"/>
    </row>
    <row r="62" spans="1:19" s="70" customFormat="1" ht="52.5" customHeight="1">
      <c r="A62" s="35">
        <f t="shared" si="1"/>
        <v>52</v>
      </c>
      <c r="B62" s="4" t="s">
        <v>207</v>
      </c>
      <c r="C62" s="24" t="s">
        <v>181</v>
      </c>
      <c r="D62" s="27"/>
      <c r="E62" s="7" t="s">
        <v>182</v>
      </c>
      <c r="F62" s="9">
        <v>1698000</v>
      </c>
      <c r="G62" s="9">
        <v>1698000</v>
      </c>
      <c r="H62" s="72" t="s">
        <v>208</v>
      </c>
      <c r="I62" s="10" t="s">
        <v>22</v>
      </c>
      <c r="J62" s="11" t="s">
        <v>175</v>
      </c>
      <c r="K62" s="11" t="s">
        <v>209</v>
      </c>
      <c r="L62" s="12" t="s">
        <v>22</v>
      </c>
      <c r="M62" s="13" t="s">
        <v>147</v>
      </c>
      <c r="N62" s="13" t="s">
        <v>204</v>
      </c>
      <c r="O62" s="12" t="s">
        <v>25</v>
      </c>
      <c r="P62" s="7">
        <v>6</v>
      </c>
      <c r="Q62" s="14" t="s">
        <v>43</v>
      </c>
      <c r="S62" s="71"/>
    </row>
    <row r="63" spans="1:19" s="70" customFormat="1" ht="52.5" customHeight="1">
      <c r="A63" s="35">
        <f t="shared" si="1"/>
        <v>53</v>
      </c>
      <c r="B63" s="4" t="s">
        <v>149</v>
      </c>
      <c r="C63" s="24" t="s">
        <v>181</v>
      </c>
      <c r="D63" s="28"/>
      <c r="E63" s="7" t="s">
        <v>182</v>
      </c>
      <c r="F63" s="9">
        <v>2207170</v>
      </c>
      <c r="G63" s="9">
        <v>2207170</v>
      </c>
      <c r="H63" s="72" t="s">
        <v>177</v>
      </c>
      <c r="I63" s="10"/>
      <c r="J63" s="11" t="s">
        <v>148</v>
      </c>
      <c r="K63" s="11" t="s">
        <v>178</v>
      </c>
      <c r="L63" s="12" t="s">
        <v>22</v>
      </c>
      <c r="M63" s="13" t="s">
        <v>147</v>
      </c>
      <c r="N63" s="13" t="s">
        <v>179</v>
      </c>
      <c r="O63" s="12" t="s">
        <v>25</v>
      </c>
      <c r="P63" s="7">
        <v>26</v>
      </c>
      <c r="Q63" s="14" t="s">
        <v>43</v>
      </c>
      <c r="S63" s="71"/>
    </row>
    <row r="64" spans="1:19" s="70" customFormat="1" ht="18" customHeight="1">
      <c r="A64" s="15" t="s">
        <v>210</v>
      </c>
      <c r="B64" s="16"/>
      <c r="C64" s="16"/>
      <c r="D64" s="30">
        <f>D50</f>
        <v>90800395</v>
      </c>
      <c r="E64" s="18"/>
      <c r="F64" s="17">
        <f>SUM(F50:F63)</f>
        <v>66699970</v>
      </c>
      <c r="G64" s="19">
        <f>SUM(G50:G62)</f>
        <v>64492800</v>
      </c>
      <c r="H64" s="20"/>
      <c r="I64" s="20"/>
      <c r="J64" s="21"/>
      <c r="K64" s="21"/>
      <c r="L64" s="21"/>
      <c r="M64" s="20"/>
      <c r="N64" s="20"/>
      <c r="O64" s="21"/>
      <c r="P64" s="18"/>
      <c r="Q64" s="22"/>
      <c r="S64" s="71"/>
    </row>
    <row r="65" spans="1:19" s="70" customFormat="1" ht="18" customHeight="1">
      <c r="A65" s="36" t="s">
        <v>211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8"/>
      <c r="S65" s="71"/>
    </row>
    <row r="66" spans="1:19" s="70" customFormat="1" ht="47.25">
      <c r="A66" s="3">
        <v>49</v>
      </c>
      <c r="B66" s="4" t="s">
        <v>212</v>
      </c>
      <c r="C66" s="39" t="s">
        <v>211</v>
      </c>
      <c r="D66" s="40">
        <v>20883000</v>
      </c>
      <c r="E66" s="7" t="s">
        <v>40</v>
      </c>
      <c r="F66" s="41">
        <v>4000000</v>
      </c>
      <c r="G66" s="9">
        <v>4000000</v>
      </c>
      <c r="H66" s="10" t="s">
        <v>213</v>
      </c>
      <c r="I66" s="10" t="s">
        <v>22</v>
      </c>
      <c r="J66" s="11" t="s">
        <v>214</v>
      </c>
      <c r="K66" s="11" t="s">
        <v>215</v>
      </c>
      <c r="L66" s="12" t="s">
        <v>22</v>
      </c>
      <c r="M66" s="13" t="s">
        <v>62</v>
      </c>
      <c r="N66" s="11" t="s">
        <v>216</v>
      </c>
      <c r="O66" s="12" t="s">
        <v>25</v>
      </c>
      <c r="P66" s="7">
        <v>2</v>
      </c>
      <c r="Q66" s="14" t="s">
        <v>43</v>
      </c>
      <c r="S66" s="71"/>
    </row>
    <row r="67" spans="1:19" s="70" customFormat="1" ht="45">
      <c r="A67" s="3">
        <v>50</v>
      </c>
      <c r="B67" s="4" t="s">
        <v>217</v>
      </c>
      <c r="C67" s="39" t="s">
        <v>211</v>
      </c>
      <c r="D67" s="42"/>
      <c r="E67" s="7" t="s">
        <v>40</v>
      </c>
      <c r="F67" s="9">
        <v>16950000</v>
      </c>
      <c r="G67" s="9">
        <v>16950000</v>
      </c>
      <c r="H67" s="10" t="s">
        <v>218</v>
      </c>
      <c r="I67" s="10"/>
      <c r="J67" s="11" t="s">
        <v>175</v>
      </c>
      <c r="K67" s="11" t="s">
        <v>176</v>
      </c>
      <c r="L67" s="12" t="s">
        <v>22</v>
      </c>
      <c r="M67" s="13" t="s">
        <v>147</v>
      </c>
      <c r="N67" s="11" t="s">
        <v>219</v>
      </c>
      <c r="O67" s="12" t="s">
        <v>25</v>
      </c>
      <c r="P67" s="7">
        <v>1</v>
      </c>
      <c r="Q67" s="14" t="s">
        <v>43</v>
      </c>
      <c r="S67" s="71"/>
    </row>
    <row r="68" spans="1:19" s="70" customFormat="1" ht="18" customHeight="1">
      <c r="A68" s="15" t="s">
        <v>220</v>
      </c>
      <c r="B68" s="16"/>
      <c r="C68" s="16"/>
      <c r="D68" s="30">
        <f>SUM(D66)</f>
        <v>20883000</v>
      </c>
      <c r="E68" s="18"/>
      <c r="F68" s="17">
        <f>SUM(F66:F67)</f>
        <v>20950000</v>
      </c>
      <c r="G68" s="19">
        <f>SUM(G66:G67)</f>
        <v>20950000</v>
      </c>
      <c r="H68" s="20"/>
      <c r="I68" s="20"/>
      <c r="J68" s="21"/>
      <c r="K68" s="21"/>
      <c r="L68" s="21"/>
      <c r="M68" s="20"/>
      <c r="N68" s="20"/>
      <c r="O68" s="21"/>
      <c r="P68" s="18"/>
      <c r="Q68" s="22"/>
      <c r="S68" s="71"/>
    </row>
    <row r="69" spans="1:19" s="70" customFormat="1" ht="18" customHeight="1">
      <c r="A69" s="36" t="s">
        <v>221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8"/>
      <c r="S69" s="71"/>
    </row>
    <row r="70" spans="1:19" s="70" customFormat="1" ht="66" customHeight="1">
      <c r="A70" s="3">
        <v>51</v>
      </c>
      <c r="B70" s="4" t="s">
        <v>212</v>
      </c>
      <c r="C70" s="39" t="s">
        <v>221</v>
      </c>
      <c r="D70" s="43">
        <v>6300000</v>
      </c>
      <c r="E70" s="7" t="s">
        <v>182</v>
      </c>
      <c r="F70" s="41">
        <v>6300000</v>
      </c>
      <c r="G70" s="9">
        <v>5355000</v>
      </c>
      <c r="H70" s="10" t="s">
        <v>222</v>
      </c>
      <c r="I70" s="10" t="s">
        <v>22</v>
      </c>
      <c r="J70" s="11" t="s">
        <v>83</v>
      </c>
      <c r="K70" s="11" t="s">
        <v>223</v>
      </c>
      <c r="L70" s="12" t="s">
        <v>22</v>
      </c>
      <c r="M70" s="13" t="s">
        <v>98</v>
      </c>
      <c r="N70" s="11" t="s">
        <v>224</v>
      </c>
      <c r="O70" s="12" t="s">
        <v>25</v>
      </c>
      <c r="P70" s="7">
        <v>9</v>
      </c>
      <c r="Q70" s="14" t="s">
        <v>43</v>
      </c>
      <c r="S70" s="71"/>
    </row>
    <row r="71" spans="1:19" s="70" customFormat="1" ht="18" customHeight="1">
      <c r="A71" s="15" t="s">
        <v>225</v>
      </c>
      <c r="B71" s="16"/>
      <c r="C71" s="16"/>
      <c r="D71" s="30">
        <f>SUM(D70)</f>
        <v>6300000</v>
      </c>
      <c r="E71" s="18"/>
      <c r="F71" s="17">
        <f>SUM(F70)</f>
        <v>6300000</v>
      </c>
      <c r="G71" s="19">
        <f>SUM(G70)</f>
        <v>5355000</v>
      </c>
      <c r="H71" s="20"/>
      <c r="I71" s="20"/>
      <c r="J71" s="21"/>
      <c r="K71" s="21"/>
      <c r="L71" s="21"/>
      <c r="M71" s="20"/>
      <c r="N71" s="20"/>
      <c r="O71" s="21"/>
      <c r="P71" s="18"/>
      <c r="Q71" s="22"/>
      <c r="S71" s="71"/>
    </row>
    <row r="72" spans="1:19" s="70" customFormat="1" ht="18" customHeight="1">
      <c r="A72" s="36" t="s">
        <v>226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8"/>
      <c r="S72" s="71"/>
    </row>
    <row r="73" spans="1:19" s="70" customFormat="1" ht="60">
      <c r="A73" s="3">
        <v>52</v>
      </c>
      <c r="B73" s="4" t="s">
        <v>227</v>
      </c>
      <c r="C73" s="39" t="s">
        <v>226</v>
      </c>
      <c r="D73" s="40">
        <v>30900000</v>
      </c>
      <c r="E73" s="7" t="s">
        <v>40</v>
      </c>
      <c r="F73" s="9">
        <v>3600000</v>
      </c>
      <c r="G73" s="9">
        <v>3600000</v>
      </c>
      <c r="H73" s="10" t="s">
        <v>228</v>
      </c>
      <c r="I73" s="10" t="s">
        <v>22</v>
      </c>
      <c r="J73" s="11" t="s">
        <v>229</v>
      </c>
      <c r="K73" s="11" t="s">
        <v>230</v>
      </c>
      <c r="L73" s="12" t="s">
        <v>22</v>
      </c>
      <c r="M73" s="13" t="s">
        <v>113</v>
      </c>
      <c r="N73" s="11" t="s">
        <v>93</v>
      </c>
      <c r="O73" s="12" t="s">
        <v>25</v>
      </c>
      <c r="P73" s="7">
        <v>2</v>
      </c>
      <c r="Q73" s="14" t="s">
        <v>43</v>
      </c>
      <c r="S73" s="71"/>
    </row>
    <row r="74" spans="1:19" s="70" customFormat="1" ht="47.25">
      <c r="A74" s="3">
        <f>A73+1</f>
        <v>53</v>
      </c>
      <c r="B74" s="4" t="s">
        <v>231</v>
      </c>
      <c r="C74" s="39" t="s">
        <v>226</v>
      </c>
      <c r="D74" s="44"/>
      <c r="E74" s="7" t="s">
        <v>40</v>
      </c>
      <c r="F74" s="9">
        <v>8400000</v>
      </c>
      <c r="G74" s="9">
        <v>8400000</v>
      </c>
      <c r="H74" s="10" t="s">
        <v>232</v>
      </c>
      <c r="I74" s="10" t="s">
        <v>22</v>
      </c>
      <c r="J74" s="11" t="s">
        <v>114</v>
      </c>
      <c r="K74" s="11" t="s">
        <v>93</v>
      </c>
      <c r="L74" s="12" t="s">
        <v>22</v>
      </c>
      <c r="M74" s="13" t="s">
        <v>113</v>
      </c>
      <c r="N74" s="11" t="s">
        <v>233</v>
      </c>
      <c r="O74" s="12" t="s">
        <v>25</v>
      </c>
      <c r="P74" s="7">
        <v>2</v>
      </c>
      <c r="Q74" s="14" t="s">
        <v>43</v>
      </c>
      <c r="S74" s="71"/>
    </row>
    <row r="75" spans="1:19" s="70" customFormat="1" ht="47.25">
      <c r="A75" s="3">
        <f t="shared" ref="A75:A76" si="2">A74+1</f>
        <v>54</v>
      </c>
      <c r="B75" s="4" t="s">
        <v>231</v>
      </c>
      <c r="C75" s="39" t="s">
        <v>226</v>
      </c>
      <c r="D75" s="44"/>
      <c r="E75" s="7" t="s">
        <v>40</v>
      </c>
      <c r="F75" s="9">
        <v>2424200</v>
      </c>
      <c r="G75" s="9">
        <v>2424200</v>
      </c>
      <c r="H75" s="10" t="s">
        <v>234</v>
      </c>
      <c r="I75" s="10"/>
      <c r="J75" s="11" t="s">
        <v>130</v>
      </c>
      <c r="K75" s="11" t="s">
        <v>192</v>
      </c>
      <c r="L75" s="12" t="s">
        <v>22</v>
      </c>
      <c r="M75" s="13" t="s">
        <v>129</v>
      </c>
      <c r="N75" s="11" t="s">
        <v>235</v>
      </c>
      <c r="O75" s="12" t="s">
        <v>25</v>
      </c>
      <c r="P75" s="7">
        <v>2</v>
      </c>
      <c r="Q75" s="14" t="s">
        <v>43</v>
      </c>
      <c r="S75" s="71"/>
    </row>
    <row r="76" spans="1:19" s="70" customFormat="1" ht="47.25">
      <c r="A76" s="3">
        <f t="shared" si="2"/>
        <v>55</v>
      </c>
      <c r="B76" s="4" t="s">
        <v>227</v>
      </c>
      <c r="C76" s="39" t="s">
        <v>226</v>
      </c>
      <c r="D76" s="42"/>
      <c r="E76" s="7" t="s">
        <v>40</v>
      </c>
      <c r="F76" s="9">
        <v>15150000</v>
      </c>
      <c r="G76" s="9">
        <v>15150000</v>
      </c>
      <c r="H76" s="10" t="s">
        <v>236</v>
      </c>
      <c r="I76" s="10"/>
      <c r="J76" s="11" t="s">
        <v>137</v>
      </c>
      <c r="K76" s="11" t="s">
        <v>137</v>
      </c>
      <c r="L76" s="12" t="s">
        <v>22</v>
      </c>
      <c r="M76" s="13" t="s">
        <v>147</v>
      </c>
      <c r="N76" s="13" t="s">
        <v>156</v>
      </c>
      <c r="O76" s="12" t="s">
        <v>25</v>
      </c>
      <c r="P76" s="7">
        <v>1</v>
      </c>
      <c r="Q76" s="14" t="s">
        <v>43</v>
      </c>
      <c r="S76" s="71"/>
    </row>
    <row r="77" spans="1:19" s="70" customFormat="1" ht="18" customHeight="1">
      <c r="A77" s="15" t="s">
        <v>237</v>
      </c>
      <c r="B77" s="16"/>
      <c r="C77" s="16"/>
      <c r="D77" s="30">
        <f>SUM(D73)</f>
        <v>30900000</v>
      </c>
      <c r="E77" s="18"/>
      <c r="F77" s="17">
        <f>SUM(F73:F76)</f>
        <v>29574200</v>
      </c>
      <c r="G77" s="19">
        <f>SUM(G73:G76)</f>
        <v>29574200</v>
      </c>
      <c r="H77" s="20"/>
      <c r="I77" s="20"/>
      <c r="J77" s="21"/>
      <c r="K77" s="21"/>
      <c r="L77" s="21"/>
      <c r="M77" s="20"/>
      <c r="N77" s="20"/>
      <c r="O77" s="21"/>
      <c r="P77" s="18"/>
      <c r="Q77" s="22"/>
      <c r="S77" s="71"/>
    </row>
    <row r="78" spans="1:19" s="70" customFormat="1" ht="18" customHeight="1">
      <c r="A78" s="73"/>
      <c r="B78" s="74"/>
      <c r="C78" s="74"/>
      <c r="D78" s="17"/>
      <c r="E78" s="18"/>
      <c r="F78" s="17"/>
      <c r="G78" s="19"/>
      <c r="H78" s="20"/>
      <c r="I78" s="20"/>
      <c r="J78" s="21"/>
      <c r="K78" s="21"/>
      <c r="L78" s="21"/>
      <c r="M78" s="20"/>
      <c r="N78" s="20"/>
      <c r="O78" s="21"/>
      <c r="P78" s="18"/>
      <c r="Q78" s="22"/>
      <c r="S78" s="71"/>
    </row>
    <row r="79" spans="1:19" s="70" customFormat="1" ht="18" customHeight="1">
      <c r="A79" s="75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7"/>
      <c r="S79" s="71"/>
    </row>
    <row r="80" spans="1:19" s="70" customFormat="1">
      <c r="A80" s="78"/>
      <c r="B80" s="79"/>
      <c r="C80" s="80"/>
      <c r="D80" s="81"/>
      <c r="E80" s="82"/>
      <c r="F80" s="83"/>
      <c r="G80" s="84"/>
      <c r="H80" s="80"/>
      <c r="I80" s="80"/>
      <c r="J80" s="85"/>
      <c r="K80" s="85"/>
      <c r="L80" s="85"/>
      <c r="M80" s="85"/>
      <c r="N80" s="86"/>
      <c r="O80" s="87"/>
      <c r="P80" s="82"/>
      <c r="Q80" s="82"/>
      <c r="S80" s="88"/>
    </row>
    <row r="83" spans="2:3">
      <c r="B83" s="90"/>
      <c r="C83" s="90"/>
    </row>
    <row r="84" spans="2:3">
      <c r="B84" s="91"/>
      <c r="C84" s="92"/>
    </row>
  </sheetData>
  <mergeCells count="29">
    <mergeCell ref="A79:Q79"/>
    <mergeCell ref="A68:C68"/>
    <mergeCell ref="A69:Q69"/>
    <mergeCell ref="A71:C71"/>
    <mergeCell ref="A72:Q72"/>
    <mergeCell ref="D73:D76"/>
    <mergeCell ref="A77:C77"/>
    <mergeCell ref="A48:C48"/>
    <mergeCell ref="A49:O49"/>
    <mergeCell ref="D50:D63"/>
    <mergeCell ref="A64:C64"/>
    <mergeCell ref="A65:Q65"/>
    <mergeCell ref="D66:D67"/>
    <mergeCell ref="I4:I5"/>
    <mergeCell ref="J4:O4"/>
    <mergeCell ref="P4:Q5"/>
    <mergeCell ref="A7:C7"/>
    <mergeCell ref="A9:C9"/>
    <mergeCell ref="D10:D46"/>
    <mergeCell ref="A1:Q1"/>
    <mergeCell ref="A2:Q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19685039370078741" right="0.19685039370078741" top="0.59055118110236227" bottom="0.19685039370078741" header="0" footer="0"/>
  <pageSetup paperSize="120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6"/>
  <sheetViews>
    <sheetView view="pageBreakPreview" topLeftCell="D46" zoomScale="70" zoomScaleNormal="100" zoomScaleSheetLayoutView="70" zoomScalePageLayoutView="70" workbookViewId="0">
      <selection activeCell="O13" activeCellId="1" sqref="O12 O13"/>
    </sheetView>
  </sheetViews>
  <sheetFormatPr defaultRowHeight="15.75"/>
  <cols>
    <col min="1" max="1" width="5.5" style="54" customWidth="1"/>
    <col min="2" max="2" width="29.125" style="54" customWidth="1"/>
    <col min="3" max="3" width="28.75" style="54" customWidth="1"/>
    <col min="4" max="4" width="16.375" style="54" customWidth="1"/>
    <col min="5" max="5" width="11.875" style="54" customWidth="1"/>
    <col min="6" max="6" width="15.5" style="54" customWidth="1"/>
    <col min="7" max="7" width="17.75" style="54" customWidth="1"/>
    <col min="8" max="8" width="34.25" style="54" customWidth="1"/>
    <col min="9" max="9" width="26.25" style="54" customWidth="1"/>
    <col min="10" max="10" width="17.625" style="54" bestFit="1" customWidth="1"/>
    <col min="11" max="11" width="17.625" style="89" bestFit="1" customWidth="1"/>
    <col min="12" max="12" width="17.25" style="89" customWidth="1"/>
    <col min="13" max="13" width="16.625" style="54" customWidth="1"/>
    <col min="14" max="14" width="16" style="54" customWidth="1"/>
    <col min="15" max="15" width="15.125" style="54" customWidth="1"/>
    <col min="16" max="16" width="7.125" style="54" customWidth="1"/>
    <col min="17" max="17" width="8.125" style="54" customWidth="1"/>
    <col min="18" max="16384" width="9" style="54"/>
  </cols>
  <sheetData>
    <row r="1" spans="1:17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8.75">
      <c r="A2" s="53" t="s">
        <v>245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8.7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17" ht="27" customHeight="1" thickBot="1"/>
    <row r="5" spans="1:17" ht="23.25" customHeight="1">
      <c r="A5" s="59" t="s">
        <v>1</v>
      </c>
      <c r="B5" s="60" t="s">
        <v>2</v>
      </c>
      <c r="C5" s="60" t="s">
        <v>3</v>
      </c>
      <c r="D5" s="60" t="s">
        <v>4</v>
      </c>
      <c r="E5" s="60" t="s">
        <v>5</v>
      </c>
      <c r="F5" s="60" t="s">
        <v>6</v>
      </c>
      <c r="G5" s="60" t="s">
        <v>7</v>
      </c>
      <c r="H5" s="60" t="s">
        <v>8</v>
      </c>
      <c r="I5" s="60" t="s">
        <v>9</v>
      </c>
      <c r="J5" s="61" t="s">
        <v>10</v>
      </c>
      <c r="K5" s="61"/>
      <c r="L5" s="61"/>
      <c r="M5" s="61"/>
      <c r="N5" s="61"/>
      <c r="O5" s="61"/>
      <c r="P5" s="62" t="s">
        <v>11</v>
      </c>
      <c r="Q5" s="63"/>
    </row>
    <row r="6" spans="1:17" ht="63.75" customHeight="1">
      <c r="A6" s="64"/>
      <c r="B6" s="65"/>
      <c r="C6" s="65"/>
      <c r="D6" s="65"/>
      <c r="E6" s="65"/>
      <c r="F6" s="65"/>
      <c r="G6" s="65"/>
      <c r="H6" s="65"/>
      <c r="I6" s="65"/>
      <c r="J6" s="66" t="s">
        <v>12</v>
      </c>
      <c r="K6" s="66" t="s">
        <v>13</v>
      </c>
      <c r="L6" s="66" t="s">
        <v>14</v>
      </c>
      <c r="M6" s="66" t="s">
        <v>15</v>
      </c>
      <c r="N6" s="66" t="s">
        <v>16</v>
      </c>
      <c r="O6" s="66" t="s">
        <v>17</v>
      </c>
      <c r="P6" s="67"/>
      <c r="Q6" s="110"/>
    </row>
    <row r="7" spans="1:17" ht="20.25">
      <c r="A7" s="31" t="s">
        <v>246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111" t="s">
        <v>247</v>
      </c>
      <c r="Q7" s="112" t="s">
        <v>248</v>
      </c>
    </row>
    <row r="8" spans="1:17" ht="54.75" customHeight="1">
      <c r="A8" s="3">
        <v>1</v>
      </c>
      <c r="B8" s="4" t="s">
        <v>249</v>
      </c>
      <c r="C8" s="5" t="s">
        <v>246</v>
      </c>
      <c r="D8" s="25">
        <v>7765000000</v>
      </c>
      <c r="E8" s="7" t="s">
        <v>20</v>
      </c>
      <c r="F8" s="8">
        <v>4535000000</v>
      </c>
      <c r="G8" s="9">
        <v>4534999128</v>
      </c>
      <c r="H8" s="114" t="s">
        <v>250</v>
      </c>
      <c r="I8" s="114"/>
      <c r="J8" s="11">
        <v>44921</v>
      </c>
      <c r="K8" s="11">
        <v>44922</v>
      </c>
      <c r="L8" s="115"/>
      <c r="M8" s="10" t="s">
        <v>251</v>
      </c>
      <c r="N8" s="116"/>
      <c r="O8" s="12" t="s">
        <v>25</v>
      </c>
      <c r="P8" s="7">
        <v>11</v>
      </c>
      <c r="Q8" s="117" t="s">
        <v>252</v>
      </c>
    </row>
    <row r="9" spans="1:17" ht="45" customHeight="1">
      <c r="A9" s="3">
        <v>2</v>
      </c>
      <c r="B9" s="4" t="s">
        <v>249</v>
      </c>
      <c r="C9" s="5" t="s">
        <v>246</v>
      </c>
      <c r="D9" s="28"/>
      <c r="E9" s="7" t="s">
        <v>20</v>
      </c>
      <c r="F9" s="8">
        <v>3230000000</v>
      </c>
      <c r="G9" s="9">
        <v>3229998657</v>
      </c>
      <c r="H9" s="114" t="s">
        <v>253</v>
      </c>
      <c r="I9" s="114"/>
      <c r="J9" s="11">
        <v>44921</v>
      </c>
      <c r="K9" s="11">
        <v>44923</v>
      </c>
      <c r="L9" s="115"/>
      <c r="M9" s="10" t="s">
        <v>254</v>
      </c>
      <c r="N9" s="118" t="s">
        <v>107</v>
      </c>
      <c r="O9" s="12" t="s">
        <v>25</v>
      </c>
      <c r="P9" s="7">
        <v>7</v>
      </c>
      <c r="Q9" s="117" t="s">
        <v>252</v>
      </c>
    </row>
    <row r="10" spans="1:17" s="70" customFormat="1" ht="18" customHeight="1">
      <c r="A10" s="15" t="s">
        <v>27</v>
      </c>
      <c r="B10" s="16"/>
      <c r="C10" s="16"/>
      <c r="D10" s="17"/>
      <c r="E10" s="18"/>
      <c r="F10" s="17">
        <f>SUM(F8:F9)</f>
        <v>7765000000</v>
      </c>
      <c r="G10" s="19">
        <f>SUM(G8:G9)</f>
        <v>7764997785</v>
      </c>
      <c r="H10" s="20"/>
      <c r="I10" s="20"/>
      <c r="J10" s="21"/>
      <c r="K10" s="21"/>
      <c r="L10" s="21"/>
      <c r="M10" s="20"/>
      <c r="N10" s="20"/>
      <c r="O10" s="21"/>
      <c r="P10" s="18"/>
      <c r="Q10" s="22"/>
    </row>
    <row r="11" spans="1:17" s="119" customFormat="1" ht="18" customHeight="1">
      <c r="A11" s="75" t="s">
        <v>255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</row>
    <row r="12" spans="1:17" s="119" customFormat="1" ht="55.5" customHeight="1">
      <c r="A12" s="3">
        <v>3</v>
      </c>
      <c r="B12" s="4" t="s">
        <v>249</v>
      </c>
      <c r="C12" s="120" t="s">
        <v>256</v>
      </c>
      <c r="D12" s="121">
        <v>2300000000</v>
      </c>
      <c r="E12" s="7" t="s">
        <v>20</v>
      </c>
      <c r="F12" s="121">
        <v>2300000000</v>
      </c>
      <c r="G12" s="9">
        <v>2299600875</v>
      </c>
      <c r="H12" s="114" t="s">
        <v>257</v>
      </c>
      <c r="I12" s="10"/>
      <c r="J12" s="11">
        <v>44921</v>
      </c>
      <c r="K12" s="11">
        <v>44923</v>
      </c>
      <c r="L12" s="115"/>
      <c r="M12" s="10" t="s">
        <v>251</v>
      </c>
      <c r="N12" s="116"/>
      <c r="O12" s="12" t="s">
        <v>25</v>
      </c>
      <c r="P12" s="7">
        <v>4</v>
      </c>
      <c r="Q12" s="14" t="s">
        <v>252</v>
      </c>
    </row>
    <row r="13" spans="1:17" s="119" customFormat="1" ht="55.5" customHeight="1">
      <c r="A13" s="122">
        <v>4</v>
      </c>
      <c r="B13" s="123" t="s">
        <v>258</v>
      </c>
      <c r="C13" s="120" t="s">
        <v>256</v>
      </c>
      <c r="D13" s="124">
        <v>958497600</v>
      </c>
      <c r="E13" s="7" t="s">
        <v>20</v>
      </c>
      <c r="F13" s="124">
        <v>958497600</v>
      </c>
      <c r="G13" s="125">
        <v>958496544</v>
      </c>
      <c r="H13" s="126" t="s">
        <v>259</v>
      </c>
      <c r="I13" s="127"/>
      <c r="J13" s="11">
        <v>44922</v>
      </c>
      <c r="K13" s="11">
        <v>44923</v>
      </c>
      <c r="L13" s="128"/>
      <c r="M13" s="10" t="s">
        <v>251</v>
      </c>
      <c r="N13" s="129"/>
      <c r="O13" s="12" t="s">
        <v>25</v>
      </c>
      <c r="P13" s="26">
        <v>11</v>
      </c>
      <c r="Q13" s="14" t="s">
        <v>252</v>
      </c>
    </row>
    <row r="14" spans="1:17" s="119" customFormat="1" ht="18" customHeight="1" thickBot="1">
      <c r="A14" s="130" t="s">
        <v>37</v>
      </c>
      <c r="B14" s="131"/>
      <c r="C14" s="131"/>
      <c r="D14" s="132">
        <f>SUM(D12:D13)</f>
        <v>3258497600</v>
      </c>
      <c r="E14" s="133"/>
      <c r="F14" s="132">
        <f>SUM(F12:F13)</f>
        <v>3258497600</v>
      </c>
      <c r="G14" s="134">
        <f>SUM(G12:G13)</f>
        <v>3258097419</v>
      </c>
      <c r="H14" s="135"/>
      <c r="I14" s="135"/>
      <c r="J14" s="136"/>
      <c r="K14" s="136"/>
      <c r="L14" s="136"/>
      <c r="M14" s="135"/>
      <c r="N14" s="135"/>
      <c r="O14" s="136"/>
      <c r="P14" s="133"/>
      <c r="Q14" s="137"/>
    </row>
    <row r="15" spans="1:17" s="119" customFormat="1" ht="18" customHeight="1">
      <c r="A15" s="138" t="s">
        <v>260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s="119" customFormat="1" ht="39" customHeight="1">
      <c r="A16" s="39">
        <v>5</v>
      </c>
      <c r="B16" s="140" t="s">
        <v>261</v>
      </c>
      <c r="C16" s="141" t="s">
        <v>260</v>
      </c>
      <c r="D16" s="40">
        <v>6770671000</v>
      </c>
      <c r="E16" s="12" t="s">
        <v>262</v>
      </c>
      <c r="F16" s="41">
        <v>120726000</v>
      </c>
      <c r="G16" s="9">
        <v>110220000</v>
      </c>
      <c r="H16" s="114" t="s">
        <v>263</v>
      </c>
      <c r="I16" s="10"/>
      <c r="J16" s="11">
        <v>44970</v>
      </c>
      <c r="K16" s="11">
        <v>44973</v>
      </c>
      <c r="L16" s="12"/>
      <c r="M16" s="11">
        <v>44973</v>
      </c>
      <c r="N16" s="11">
        <v>45005</v>
      </c>
      <c r="O16" s="12" t="s">
        <v>25</v>
      </c>
      <c r="P16" s="7">
        <v>6</v>
      </c>
      <c r="Q16" s="7" t="s">
        <v>43</v>
      </c>
    </row>
    <row r="17" spans="1:17" s="119" customFormat="1" ht="31.5">
      <c r="A17" s="39">
        <v>6</v>
      </c>
      <c r="B17" s="140" t="s">
        <v>261</v>
      </c>
      <c r="C17" s="141" t="s">
        <v>260</v>
      </c>
      <c r="D17" s="44"/>
      <c r="E17" s="12" t="s">
        <v>262</v>
      </c>
      <c r="F17" s="41">
        <v>267579540</v>
      </c>
      <c r="G17" s="142">
        <v>226957000</v>
      </c>
      <c r="H17" s="114" t="s">
        <v>264</v>
      </c>
      <c r="I17" s="10"/>
      <c r="J17" s="11">
        <v>44980</v>
      </c>
      <c r="K17" s="11">
        <v>44985</v>
      </c>
      <c r="L17" s="12"/>
      <c r="M17" s="11">
        <v>44985</v>
      </c>
      <c r="N17" s="11">
        <v>45075</v>
      </c>
      <c r="O17" s="12" t="s">
        <v>25</v>
      </c>
      <c r="P17" s="7">
        <v>19</v>
      </c>
      <c r="Q17" s="7" t="s">
        <v>43</v>
      </c>
    </row>
    <row r="18" spans="1:17" s="119" customFormat="1" ht="31.5">
      <c r="A18" s="39">
        <v>7</v>
      </c>
      <c r="B18" s="140" t="s">
        <v>261</v>
      </c>
      <c r="C18" s="141" t="s">
        <v>260</v>
      </c>
      <c r="D18" s="44"/>
      <c r="E18" s="12" t="s">
        <v>262</v>
      </c>
      <c r="F18" s="41">
        <v>1330844612</v>
      </c>
      <c r="G18" s="9">
        <v>1096679000</v>
      </c>
      <c r="H18" s="114" t="s">
        <v>265</v>
      </c>
      <c r="I18" s="10"/>
      <c r="J18" s="11">
        <v>45040</v>
      </c>
      <c r="K18" s="11">
        <v>45047</v>
      </c>
      <c r="L18" s="12"/>
      <c r="M18" s="11">
        <v>45047</v>
      </c>
      <c r="N18" s="11">
        <v>45065</v>
      </c>
      <c r="O18" s="12" t="s">
        <v>25</v>
      </c>
      <c r="P18" s="7">
        <v>166</v>
      </c>
      <c r="Q18" s="7" t="s">
        <v>43</v>
      </c>
    </row>
    <row r="19" spans="1:17" s="119" customFormat="1" ht="31.5">
      <c r="A19" s="39">
        <v>8</v>
      </c>
      <c r="B19" s="140" t="s">
        <v>261</v>
      </c>
      <c r="C19" s="141" t="s">
        <v>260</v>
      </c>
      <c r="D19" s="44"/>
      <c r="E19" s="12" t="s">
        <v>262</v>
      </c>
      <c r="F19" s="41">
        <v>61782000</v>
      </c>
      <c r="G19" s="9">
        <v>61650000</v>
      </c>
      <c r="H19" s="114" t="s">
        <v>266</v>
      </c>
      <c r="I19" s="10"/>
      <c r="J19" s="11">
        <v>45051</v>
      </c>
      <c r="K19" s="11">
        <v>45055</v>
      </c>
      <c r="L19" s="12"/>
      <c r="M19" s="11">
        <v>45055</v>
      </c>
      <c r="N19" s="11">
        <v>45093</v>
      </c>
      <c r="O19" s="12" t="s">
        <v>25</v>
      </c>
      <c r="P19" s="7">
        <v>7</v>
      </c>
      <c r="Q19" s="7" t="s">
        <v>43</v>
      </c>
    </row>
    <row r="20" spans="1:17" s="119" customFormat="1" ht="31.5">
      <c r="A20" s="39">
        <v>9</v>
      </c>
      <c r="B20" s="140" t="s">
        <v>261</v>
      </c>
      <c r="C20" s="141" t="s">
        <v>260</v>
      </c>
      <c r="D20" s="44"/>
      <c r="E20" s="12" t="s">
        <v>262</v>
      </c>
      <c r="F20" s="41">
        <v>201220200</v>
      </c>
      <c r="G20" s="9">
        <v>172990000</v>
      </c>
      <c r="H20" s="114" t="s">
        <v>267</v>
      </c>
      <c r="I20" s="10"/>
      <c r="J20" s="11">
        <v>45057</v>
      </c>
      <c r="K20" s="11">
        <v>45058</v>
      </c>
      <c r="L20" s="12"/>
      <c r="M20" s="11">
        <v>45058</v>
      </c>
      <c r="N20" s="11">
        <v>45135</v>
      </c>
      <c r="O20" s="12" t="s">
        <v>25</v>
      </c>
      <c r="P20" s="7">
        <v>7</v>
      </c>
      <c r="Q20" s="7" t="s">
        <v>43</v>
      </c>
    </row>
    <row r="21" spans="1:17" s="119" customFormat="1" ht="31.5">
      <c r="A21" s="39">
        <v>10</v>
      </c>
      <c r="B21" s="140" t="s">
        <v>261</v>
      </c>
      <c r="C21" s="141" t="s">
        <v>260</v>
      </c>
      <c r="D21" s="44"/>
      <c r="E21" s="12" t="s">
        <v>262</v>
      </c>
      <c r="F21" s="41">
        <v>32354800</v>
      </c>
      <c r="G21" s="9">
        <v>29440000</v>
      </c>
      <c r="H21" s="114" t="s">
        <v>268</v>
      </c>
      <c r="I21" s="10"/>
      <c r="J21" s="11">
        <v>45075</v>
      </c>
      <c r="K21" s="11">
        <v>45079</v>
      </c>
      <c r="L21" s="12"/>
      <c r="M21" s="11">
        <v>45079</v>
      </c>
      <c r="N21" s="11">
        <v>45098</v>
      </c>
      <c r="O21" s="12" t="s">
        <v>25</v>
      </c>
      <c r="P21" s="7">
        <v>3</v>
      </c>
      <c r="Q21" s="7" t="s">
        <v>43</v>
      </c>
    </row>
    <row r="22" spans="1:17" s="119" customFormat="1" ht="31.5">
      <c r="A22" s="39">
        <v>11</v>
      </c>
      <c r="B22" s="140" t="s">
        <v>261</v>
      </c>
      <c r="C22" s="141" t="s">
        <v>260</v>
      </c>
      <c r="D22" s="44"/>
      <c r="E22" s="12" t="s">
        <v>262</v>
      </c>
      <c r="F22" s="41">
        <v>48883500</v>
      </c>
      <c r="G22" s="9">
        <v>31155000</v>
      </c>
      <c r="H22" s="114" t="s">
        <v>269</v>
      </c>
      <c r="I22" s="10"/>
      <c r="J22" s="11">
        <v>45076</v>
      </c>
      <c r="K22" s="11">
        <v>45082</v>
      </c>
      <c r="L22" s="12"/>
      <c r="M22" s="11">
        <v>45082</v>
      </c>
      <c r="N22" s="11">
        <v>45111</v>
      </c>
      <c r="O22" s="12" t="s">
        <v>25</v>
      </c>
      <c r="P22" s="7">
        <v>10</v>
      </c>
      <c r="Q22" s="7" t="s">
        <v>43</v>
      </c>
    </row>
    <row r="23" spans="1:17" s="119" customFormat="1" ht="31.5">
      <c r="A23" s="39">
        <v>12</v>
      </c>
      <c r="B23" s="140" t="s">
        <v>261</v>
      </c>
      <c r="C23" s="141" t="s">
        <v>260</v>
      </c>
      <c r="D23" s="44"/>
      <c r="E23" s="12" t="s">
        <v>262</v>
      </c>
      <c r="F23" s="41">
        <v>15000000</v>
      </c>
      <c r="G23" s="9">
        <v>10042000</v>
      </c>
      <c r="H23" s="114" t="s">
        <v>270</v>
      </c>
      <c r="I23" s="10"/>
      <c r="J23" s="11">
        <v>45077</v>
      </c>
      <c r="K23" s="11">
        <v>45082</v>
      </c>
      <c r="L23" s="12"/>
      <c r="M23" s="11">
        <v>45082</v>
      </c>
      <c r="N23" s="11">
        <v>45124</v>
      </c>
      <c r="O23" s="12" t="s">
        <v>25</v>
      </c>
      <c r="P23" s="7">
        <v>13</v>
      </c>
      <c r="Q23" s="7" t="s">
        <v>43</v>
      </c>
    </row>
    <row r="24" spans="1:17" s="119" customFormat="1" ht="31.5">
      <c r="A24" s="39">
        <v>13</v>
      </c>
      <c r="B24" s="140" t="s">
        <v>261</v>
      </c>
      <c r="C24" s="141" t="s">
        <v>260</v>
      </c>
      <c r="D24" s="44"/>
      <c r="E24" s="12" t="s">
        <v>262</v>
      </c>
      <c r="F24" s="41">
        <v>1461922000</v>
      </c>
      <c r="G24" s="9">
        <v>1271589000</v>
      </c>
      <c r="H24" s="114" t="s">
        <v>271</v>
      </c>
      <c r="I24" s="10"/>
      <c r="J24" s="11">
        <v>45110</v>
      </c>
      <c r="K24" s="11">
        <v>45113</v>
      </c>
      <c r="L24" s="12"/>
      <c r="M24" s="11">
        <v>45113</v>
      </c>
      <c r="N24" s="11">
        <v>45134</v>
      </c>
      <c r="O24" s="12" t="s">
        <v>25</v>
      </c>
      <c r="P24" s="7">
        <v>91</v>
      </c>
      <c r="Q24" s="7" t="s">
        <v>43</v>
      </c>
    </row>
    <row r="25" spans="1:17" s="119" customFormat="1" ht="31.5">
      <c r="A25" s="39">
        <v>14</v>
      </c>
      <c r="B25" s="140" t="s">
        <v>261</v>
      </c>
      <c r="C25" s="141" t="s">
        <v>260</v>
      </c>
      <c r="D25" s="44"/>
      <c r="E25" s="12" t="s">
        <v>262</v>
      </c>
      <c r="F25" s="41">
        <v>684456000</v>
      </c>
      <c r="G25" s="9">
        <v>497435000</v>
      </c>
      <c r="H25" s="114" t="s">
        <v>272</v>
      </c>
      <c r="I25" s="10"/>
      <c r="J25" s="11">
        <v>45117</v>
      </c>
      <c r="K25" s="11">
        <v>45117</v>
      </c>
      <c r="L25" s="12"/>
      <c r="M25" s="11">
        <v>45117</v>
      </c>
      <c r="N25" s="11" t="s">
        <v>273</v>
      </c>
      <c r="O25" s="12" t="s">
        <v>25</v>
      </c>
      <c r="P25" s="7">
        <v>36</v>
      </c>
      <c r="Q25" s="7" t="s">
        <v>43</v>
      </c>
    </row>
    <row r="26" spans="1:17" s="119" customFormat="1" ht="31.5">
      <c r="A26" s="39">
        <v>15</v>
      </c>
      <c r="B26" s="140" t="s">
        <v>261</v>
      </c>
      <c r="C26" s="141" t="s">
        <v>260</v>
      </c>
      <c r="D26" s="44"/>
      <c r="E26" s="12" t="s">
        <v>262</v>
      </c>
      <c r="F26" s="41">
        <v>738955750</v>
      </c>
      <c r="G26" s="9">
        <v>502160000</v>
      </c>
      <c r="H26" s="114" t="s">
        <v>274</v>
      </c>
      <c r="I26" s="10"/>
      <c r="J26" s="11">
        <v>45121</v>
      </c>
      <c r="K26" s="11">
        <v>45124</v>
      </c>
      <c r="L26" s="12"/>
      <c r="M26" s="11">
        <v>45124</v>
      </c>
      <c r="N26" s="11" t="s">
        <v>112</v>
      </c>
      <c r="O26" s="12" t="s">
        <v>25</v>
      </c>
      <c r="P26" s="7">
        <v>34</v>
      </c>
      <c r="Q26" s="7" t="s">
        <v>43</v>
      </c>
    </row>
    <row r="27" spans="1:17" s="119" customFormat="1" ht="31.5">
      <c r="A27" s="39">
        <v>16</v>
      </c>
      <c r="B27" s="140" t="s">
        <v>261</v>
      </c>
      <c r="C27" s="141" t="s">
        <v>260</v>
      </c>
      <c r="D27" s="44"/>
      <c r="E27" s="12" t="s">
        <v>262</v>
      </c>
      <c r="F27" s="41">
        <v>638649500</v>
      </c>
      <c r="G27" s="9">
        <v>540020030</v>
      </c>
      <c r="H27" s="114" t="s">
        <v>275</v>
      </c>
      <c r="I27" s="10"/>
      <c r="J27" s="11">
        <v>45138</v>
      </c>
      <c r="K27" s="11" t="s">
        <v>276</v>
      </c>
      <c r="L27" s="12"/>
      <c r="M27" s="11" t="s">
        <v>276</v>
      </c>
      <c r="N27" s="11" t="s">
        <v>116</v>
      </c>
      <c r="O27" s="12" t="s">
        <v>25</v>
      </c>
      <c r="P27" s="7">
        <v>47</v>
      </c>
      <c r="Q27" s="7" t="s">
        <v>43</v>
      </c>
    </row>
    <row r="28" spans="1:17" s="119" customFormat="1" ht="31.5">
      <c r="A28" s="39">
        <v>17</v>
      </c>
      <c r="B28" s="140" t="s">
        <v>261</v>
      </c>
      <c r="C28" s="141" t="s">
        <v>260</v>
      </c>
      <c r="D28" s="44"/>
      <c r="E28" s="12" t="s">
        <v>262</v>
      </c>
      <c r="F28" s="41">
        <v>6860000</v>
      </c>
      <c r="G28" s="9">
        <v>6857500</v>
      </c>
      <c r="H28" s="114" t="s">
        <v>277</v>
      </c>
      <c r="I28" s="10"/>
      <c r="J28" s="11" t="s">
        <v>278</v>
      </c>
      <c r="K28" s="11" t="s">
        <v>224</v>
      </c>
      <c r="L28" s="12"/>
      <c r="M28" s="11" t="s">
        <v>224</v>
      </c>
      <c r="N28" s="11" t="s">
        <v>107</v>
      </c>
      <c r="O28" s="12" t="s">
        <v>25</v>
      </c>
      <c r="P28" s="7">
        <v>2</v>
      </c>
      <c r="Q28" s="7" t="s">
        <v>43</v>
      </c>
    </row>
    <row r="29" spans="1:17" s="119" customFormat="1" ht="31.5">
      <c r="A29" s="39">
        <v>18</v>
      </c>
      <c r="B29" s="140" t="s">
        <v>261</v>
      </c>
      <c r="C29" s="141" t="s">
        <v>260</v>
      </c>
      <c r="D29" s="44"/>
      <c r="E29" s="12" t="s">
        <v>262</v>
      </c>
      <c r="F29" s="41">
        <v>39259000</v>
      </c>
      <c r="G29" s="9">
        <v>39200000</v>
      </c>
      <c r="H29" s="114" t="s">
        <v>279</v>
      </c>
      <c r="I29" s="10"/>
      <c r="J29" s="11" t="s">
        <v>280</v>
      </c>
      <c r="K29" s="11" t="s">
        <v>116</v>
      </c>
      <c r="L29" s="12"/>
      <c r="M29" s="11" t="s">
        <v>116</v>
      </c>
      <c r="N29" s="11" t="s">
        <v>124</v>
      </c>
      <c r="O29" s="12" t="s">
        <v>25</v>
      </c>
      <c r="P29" s="7">
        <v>3</v>
      </c>
      <c r="Q29" s="7" t="s">
        <v>43</v>
      </c>
    </row>
    <row r="30" spans="1:17" s="119" customFormat="1" ht="31.5">
      <c r="A30" s="39">
        <v>19</v>
      </c>
      <c r="B30" s="140" t="s">
        <v>261</v>
      </c>
      <c r="C30" s="141" t="s">
        <v>260</v>
      </c>
      <c r="D30" s="44"/>
      <c r="E30" s="12" t="s">
        <v>262</v>
      </c>
      <c r="F30" s="41">
        <v>40836500</v>
      </c>
      <c r="G30" s="9">
        <v>32900000</v>
      </c>
      <c r="H30" s="114" t="s">
        <v>281</v>
      </c>
      <c r="I30" s="10"/>
      <c r="J30" s="11" t="s">
        <v>116</v>
      </c>
      <c r="K30" s="11" t="s">
        <v>230</v>
      </c>
      <c r="L30" s="12"/>
      <c r="M30" s="11" t="s">
        <v>230</v>
      </c>
      <c r="N30" s="11" t="s">
        <v>133</v>
      </c>
      <c r="O30" s="12" t="s">
        <v>25</v>
      </c>
      <c r="P30" s="7">
        <v>3</v>
      </c>
      <c r="Q30" s="7" t="s">
        <v>43</v>
      </c>
    </row>
    <row r="31" spans="1:17" s="119" customFormat="1" ht="31.5">
      <c r="A31" s="39">
        <v>20</v>
      </c>
      <c r="B31" s="140" t="s">
        <v>261</v>
      </c>
      <c r="C31" s="141" t="s">
        <v>260</v>
      </c>
      <c r="D31" s="44"/>
      <c r="E31" s="12" t="s">
        <v>262</v>
      </c>
      <c r="F31" s="41">
        <v>28000000</v>
      </c>
      <c r="G31" s="9">
        <v>26200000</v>
      </c>
      <c r="H31" s="114" t="s">
        <v>282</v>
      </c>
      <c r="I31" s="10"/>
      <c r="J31" s="11" t="s">
        <v>283</v>
      </c>
      <c r="K31" s="11" t="s">
        <v>284</v>
      </c>
      <c r="L31" s="12"/>
      <c r="M31" s="11" t="s">
        <v>284</v>
      </c>
      <c r="N31" s="11" t="s">
        <v>285</v>
      </c>
      <c r="O31" s="12" t="s">
        <v>25</v>
      </c>
      <c r="P31" s="7">
        <v>1</v>
      </c>
      <c r="Q31" s="7" t="s">
        <v>43</v>
      </c>
    </row>
    <row r="32" spans="1:17" s="119" customFormat="1" ht="31.5">
      <c r="A32" s="39">
        <v>21</v>
      </c>
      <c r="B32" s="140" t="s">
        <v>261</v>
      </c>
      <c r="C32" s="141" t="s">
        <v>260</v>
      </c>
      <c r="D32" s="44"/>
      <c r="E32" s="12" t="s">
        <v>262</v>
      </c>
      <c r="F32" s="41">
        <v>241145698</v>
      </c>
      <c r="G32" s="9">
        <v>215943000</v>
      </c>
      <c r="H32" s="114" t="s">
        <v>286</v>
      </c>
      <c r="I32" s="10"/>
      <c r="J32" s="11" t="s">
        <v>287</v>
      </c>
      <c r="K32" s="11" t="s">
        <v>287</v>
      </c>
      <c r="L32" s="12"/>
      <c r="M32" s="11" t="s">
        <v>287</v>
      </c>
      <c r="N32" s="11"/>
      <c r="O32" s="12" t="s">
        <v>25</v>
      </c>
      <c r="P32" s="7">
        <v>17</v>
      </c>
      <c r="Q32" s="7" t="s">
        <v>43</v>
      </c>
    </row>
    <row r="33" spans="1:17" s="119" customFormat="1" ht="31.5">
      <c r="A33" s="39">
        <v>22</v>
      </c>
      <c r="B33" s="140" t="s">
        <v>261</v>
      </c>
      <c r="C33" s="141" t="s">
        <v>260</v>
      </c>
      <c r="D33" s="44"/>
      <c r="E33" s="12" t="s">
        <v>262</v>
      </c>
      <c r="F33" s="41">
        <v>67019500</v>
      </c>
      <c r="G33" s="9">
        <v>63755000</v>
      </c>
      <c r="H33" s="114" t="s">
        <v>288</v>
      </c>
      <c r="I33" s="10"/>
      <c r="J33" s="11" t="s">
        <v>168</v>
      </c>
      <c r="K33" s="11" t="s">
        <v>140</v>
      </c>
      <c r="L33" s="12"/>
      <c r="M33" s="11" t="s">
        <v>140</v>
      </c>
      <c r="N33" s="11" t="s">
        <v>197</v>
      </c>
      <c r="O33" s="12" t="s">
        <v>25</v>
      </c>
      <c r="P33" s="7">
        <v>7</v>
      </c>
      <c r="Q33" s="7" t="s">
        <v>43</v>
      </c>
    </row>
    <row r="34" spans="1:17" s="119" customFormat="1" ht="31.5">
      <c r="A34" s="39">
        <v>23</v>
      </c>
      <c r="B34" s="140" t="s">
        <v>261</v>
      </c>
      <c r="C34" s="141" t="s">
        <v>260</v>
      </c>
      <c r="D34" s="44"/>
      <c r="E34" s="12" t="s">
        <v>262</v>
      </c>
      <c r="F34" s="41">
        <v>738627900</v>
      </c>
      <c r="G34" s="9">
        <v>737602600</v>
      </c>
      <c r="H34" s="114" t="s">
        <v>289</v>
      </c>
      <c r="I34" s="10"/>
      <c r="J34" s="11" t="s">
        <v>175</v>
      </c>
      <c r="K34" s="11" t="s">
        <v>209</v>
      </c>
      <c r="L34" s="12"/>
      <c r="M34" s="11" t="s">
        <v>209</v>
      </c>
      <c r="N34" s="11"/>
      <c r="O34" s="12" t="s">
        <v>25</v>
      </c>
      <c r="P34" s="7">
        <v>61</v>
      </c>
      <c r="Q34" s="7" t="s">
        <v>43</v>
      </c>
    </row>
    <row r="35" spans="1:17" s="119" customFormat="1" ht="31.5">
      <c r="A35" s="39">
        <v>24</v>
      </c>
      <c r="B35" s="140" t="s">
        <v>261</v>
      </c>
      <c r="C35" s="141" t="s">
        <v>260</v>
      </c>
      <c r="D35" s="42"/>
      <c r="E35" s="12" t="s">
        <v>262</v>
      </c>
      <c r="F35" s="41">
        <v>6548500</v>
      </c>
      <c r="G35" s="9">
        <v>6040000</v>
      </c>
      <c r="H35" s="114" t="s">
        <v>290</v>
      </c>
      <c r="I35" s="10"/>
      <c r="J35" s="11" t="s">
        <v>197</v>
      </c>
      <c r="K35" s="11" t="s">
        <v>204</v>
      </c>
      <c r="L35" s="12"/>
      <c r="M35" s="11" t="s">
        <v>204</v>
      </c>
      <c r="N35" s="11"/>
      <c r="O35" s="12" t="s">
        <v>25</v>
      </c>
      <c r="P35" s="7">
        <v>3</v>
      </c>
      <c r="Q35" s="7" t="s">
        <v>43</v>
      </c>
    </row>
    <row r="36" spans="1:17" s="119" customFormat="1" ht="18" customHeight="1">
      <c r="A36" s="39"/>
      <c r="B36" s="39"/>
      <c r="C36" s="39"/>
      <c r="D36" s="17"/>
      <c r="E36" s="7"/>
      <c r="F36" s="17">
        <f>SUM(F16:F35)</f>
        <v>6770671000</v>
      </c>
      <c r="G36" s="19">
        <f>SUM(G16:G35)</f>
        <v>5678835130</v>
      </c>
      <c r="H36" s="10"/>
      <c r="I36" s="10"/>
      <c r="J36" s="12"/>
      <c r="K36" s="12"/>
      <c r="L36" s="12"/>
      <c r="M36" s="10"/>
      <c r="N36" s="10"/>
      <c r="O36" s="12"/>
      <c r="P36" s="7"/>
      <c r="Q36" s="7"/>
    </row>
    <row r="37" spans="1:17" s="119" customFormat="1" ht="18" customHeight="1">
      <c r="A37" s="143" t="s">
        <v>291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7" s="119" customFormat="1" ht="31.5">
      <c r="A38" s="39">
        <v>25</v>
      </c>
      <c r="B38" s="140" t="s">
        <v>261</v>
      </c>
      <c r="C38" s="141" t="s">
        <v>291</v>
      </c>
      <c r="D38" s="40">
        <v>5265053000</v>
      </c>
      <c r="E38" s="12" t="s">
        <v>262</v>
      </c>
      <c r="F38" s="41">
        <v>523871000</v>
      </c>
      <c r="G38" s="9">
        <v>468980000</v>
      </c>
      <c r="H38" s="114" t="s">
        <v>263</v>
      </c>
      <c r="I38" s="114"/>
      <c r="J38" s="11">
        <v>44970</v>
      </c>
      <c r="K38" s="11">
        <v>44973</v>
      </c>
      <c r="L38" s="12"/>
      <c r="M38" s="11">
        <v>44973</v>
      </c>
      <c r="N38" s="11">
        <v>45005</v>
      </c>
      <c r="O38" s="12" t="s">
        <v>25</v>
      </c>
      <c r="P38" s="7">
        <v>26</v>
      </c>
      <c r="Q38" s="7" t="s">
        <v>43</v>
      </c>
    </row>
    <row r="39" spans="1:17" s="119" customFormat="1" ht="31.5">
      <c r="A39" s="39">
        <v>26</v>
      </c>
      <c r="B39" s="140" t="s">
        <v>261</v>
      </c>
      <c r="C39" s="141" t="s">
        <v>291</v>
      </c>
      <c r="D39" s="44"/>
      <c r="E39" s="12" t="s">
        <v>262</v>
      </c>
      <c r="F39" s="41">
        <v>397985350</v>
      </c>
      <c r="G39" s="9">
        <v>370260000</v>
      </c>
      <c r="H39" s="114" t="s">
        <v>264</v>
      </c>
      <c r="I39" s="10"/>
      <c r="J39" s="11">
        <v>44980</v>
      </c>
      <c r="K39" s="11">
        <v>44985</v>
      </c>
      <c r="L39" s="12"/>
      <c r="M39" s="11">
        <v>44985</v>
      </c>
      <c r="N39" s="11">
        <v>45075</v>
      </c>
      <c r="O39" s="12" t="s">
        <v>25</v>
      </c>
      <c r="P39" s="7">
        <v>24</v>
      </c>
      <c r="Q39" s="7" t="s">
        <v>43</v>
      </c>
    </row>
    <row r="40" spans="1:17" s="119" customFormat="1" ht="31.5">
      <c r="A40" s="39">
        <v>27</v>
      </c>
      <c r="B40" s="140" t="s">
        <v>261</v>
      </c>
      <c r="C40" s="141" t="s">
        <v>291</v>
      </c>
      <c r="D40" s="44"/>
      <c r="E40" s="12" t="s">
        <v>262</v>
      </c>
      <c r="F40" s="41">
        <v>450000000</v>
      </c>
      <c r="G40" s="9">
        <v>424713000</v>
      </c>
      <c r="H40" s="114" t="s">
        <v>292</v>
      </c>
      <c r="I40" s="10"/>
      <c r="J40" s="11">
        <v>45048</v>
      </c>
      <c r="K40" s="11">
        <v>45048</v>
      </c>
      <c r="L40" s="12"/>
      <c r="M40" s="11">
        <v>45048</v>
      </c>
      <c r="N40" s="11">
        <v>45098</v>
      </c>
      <c r="O40" s="12" t="s">
        <v>25</v>
      </c>
      <c r="P40" s="7">
        <v>27</v>
      </c>
      <c r="Q40" s="7" t="s">
        <v>43</v>
      </c>
    </row>
    <row r="41" spans="1:17" s="119" customFormat="1" ht="31.5">
      <c r="A41" s="39">
        <v>28</v>
      </c>
      <c r="B41" s="140" t="s">
        <v>261</v>
      </c>
      <c r="C41" s="141" t="s">
        <v>291</v>
      </c>
      <c r="D41" s="44"/>
      <c r="E41" s="12" t="s">
        <v>262</v>
      </c>
      <c r="F41" s="41">
        <v>115945000</v>
      </c>
      <c r="G41" s="9">
        <v>88360000</v>
      </c>
      <c r="H41" s="114" t="s">
        <v>266</v>
      </c>
      <c r="I41" s="10"/>
      <c r="J41" s="11">
        <v>45051</v>
      </c>
      <c r="K41" s="11">
        <v>45055</v>
      </c>
      <c r="L41" s="12"/>
      <c r="M41" s="11">
        <v>45055</v>
      </c>
      <c r="N41" s="11">
        <v>45093</v>
      </c>
      <c r="O41" s="12" t="s">
        <v>25</v>
      </c>
      <c r="P41" s="7">
        <v>16</v>
      </c>
      <c r="Q41" s="7" t="s">
        <v>43</v>
      </c>
    </row>
    <row r="42" spans="1:17" s="119" customFormat="1" ht="31.5">
      <c r="A42" s="39" t="s">
        <v>242</v>
      </c>
      <c r="B42" s="140" t="s">
        <v>261</v>
      </c>
      <c r="C42" s="141" t="s">
        <v>291</v>
      </c>
      <c r="D42" s="44"/>
      <c r="E42" s="12" t="s">
        <v>262</v>
      </c>
      <c r="F42" s="41">
        <v>97315000</v>
      </c>
      <c r="G42" s="9">
        <v>89645000</v>
      </c>
      <c r="H42" s="114" t="s">
        <v>267</v>
      </c>
      <c r="I42" s="10"/>
      <c r="J42" s="11">
        <v>45057</v>
      </c>
      <c r="K42" s="11">
        <v>45058</v>
      </c>
      <c r="L42" s="12"/>
      <c r="M42" s="11">
        <v>45058</v>
      </c>
      <c r="N42" s="11">
        <v>45135</v>
      </c>
      <c r="O42" s="12" t="s">
        <v>25</v>
      </c>
      <c r="P42" s="7">
        <v>5</v>
      </c>
      <c r="Q42" s="7" t="s">
        <v>43</v>
      </c>
    </row>
    <row r="43" spans="1:17" s="119" customFormat="1" ht="31.5">
      <c r="A43" s="39">
        <v>30</v>
      </c>
      <c r="B43" s="140" t="s">
        <v>261</v>
      </c>
      <c r="C43" s="141" t="s">
        <v>291</v>
      </c>
      <c r="D43" s="44"/>
      <c r="E43" s="12" t="s">
        <v>262</v>
      </c>
      <c r="F43" s="41">
        <v>600448000</v>
      </c>
      <c r="G43" s="9">
        <v>585233000</v>
      </c>
      <c r="H43" s="114" t="s">
        <v>269</v>
      </c>
      <c r="I43" s="10"/>
      <c r="J43" s="11">
        <v>45076</v>
      </c>
      <c r="K43" s="11">
        <v>45082</v>
      </c>
      <c r="L43" s="12"/>
      <c r="M43" s="11">
        <v>45082</v>
      </c>
      <c r="N43" s="11">
        <v>45111</v>
      </c>
      <c r="O43" s="12" t="s">
        <v>25</v>
      </c>
      <c r="P43" s="7">
        <v>34</v>
      </c>
      <c r="Q43" s="7" t="s">
        <v>43</v>
      </c>
    </row>
    <row r="44" spans="1:17" s="119" customFormat="1" ht="31.5">
      <c r="A44" s="39">
        <v>31</v>
      </c>
      <c r="B44" s="140" t="s">
        <v>261</v>
      </c>
      <c r="C44" s="141" t="s">
        <v>291</v>
      </c>
      <c r="D44" s="44"/>
      <c r="E44" s="12" t="s">
        <v>262</v>
      </c>
      <c r="F44" s="41">
        <v>80090839</v>
      </c>
      <c r="G44" s="9">
        <v>68448444</v>
      </c>
      <c r="H44" s="114" t="s">
        <v>270</v>
      </c>
      <c r="I44" s="10"/>
      <c r="J44" s="11">
        <v>45077</v>
      </c>
      <c r="K44" s="11">
        <v>45082</v>
      </c>
      <c r="L44" s="12"/>
      <c r="M44" s="11">
        <v>45082</v>
      </c>
      <c r="N44" s="11">
        <v>45124</v>
      </c>
      <c r="O44" s="12" t="s">
        <v>25</v>
      </c>
      <c r="P44" s="7">
        <v>24</v>
      </c>
      <c r="Q44" s="7" t="s">
        <v>43</v>
      </c>
    </row>
    <row r="45" spans="1:17" s="119" customFormat="1" ht="31.5">
      <c r="A45" s="39">
        <v>32</v>
      </c>
      <c r="B45" s="140" t="s">
        <v>261</v>
      </c>
      <c r="C45" s="141" t="s">
        <v>291</v>
      </c>
      <c r="D45" s="44"/>
      <c r="E45" s="12" t="s">
        <v>262</v>
      </c>
      <c r="F45" s="41">
        <v>242237500</v>
      </c>
      <c r="G45" s="9">
        <v>175898303</v>
      </c>
      <c r="H45" s="114" t="s">
        <v>271</v>
      </c>
      <c r="I45" s="10"/>
      <c r="J45" s="11">
        <v>45110</v>
      </c>
      <c r="K45" s="11">
        <v>45113</v>
      </c>
      <c r="L45" s="12"/>
      <c r="M45" s="11">
        <v>45113</v>
      </c>
      <c r="N45" s="11">
        <v>45134</v>
      </c>
      <c r="O45" s="12" t="s">
        <v>25</v>
      </c>
      <c r="P45" s="7">
        <v>12</v>
      </c>
      <c r="Q45" s="7" t="s">
        <v>43</v>
      </c>
    </row>
    <row r="46" spans="1:17" s="119" customFormat="1" ht="31.5">
      <c r="A46" s="39">
        <v>33</v>
      </c>
      <c r="B46" s="140" t="s">
        <v>261</v>
      </c>
      <c r="C46" s="141" t="s">
        <v>291</v>
      </c>
      <c r="D46" s="44"/>
      <c r="E46" s="12" t="s">
        <v>262</v>
      </c>
      <c r="F46" s="41">
        <v>540000000</v>
      </c>
      <c r="G46" s="9">
        <v>538750000</v>
      </c>
      <c r="H46" s="114" t="s">
        <v>293</v>
      </c>
      <c r="I46" s="10"/>
      <c r="J46" s="11">
        <v>45121</v>
      </c>
      <c r="K46" s="11">
        <v>45124</v>
      </c>
      <c r="L46" s="12"/>
      <c r="M46" s="11">
        <v>45124</v>
      </c>
      <c r="N46" s="11" t="s">
        <v>91</v>
      </c>
      <c r="O46" s="12" t="s">
        <v>25</v>
      </c>
      <c r="P46" s="7">
        <v>25</v>
      </c>
      <c r="Q46" s="7" t="s">
        <v>43</v>
      </c>
    </row>
    <row r="47" spans="1:17" s="119" customFormat="1" ht="31.5">
      <c r="A47" s="39">
        <v>34</v>
      </c>
      <c r="B47" s="140" t="s">
        <v>261</v>
      </c>
      <c r="C47" s="141" t="s">
        <v>291</v>
      </c>
      <c r="D47" s="44"/>
      <c r="E47" s="12" t="s">
        <v>262</v>
      </c>
      <c r="F47" s="41">
        <v>76626620</v>
      </c>
      <c r="G47" s="9">
        <v>65711600</v>
      </c>
      <c r="H47" s="114" t="s">
        <v>294</v>
      </c>
      <c r="I47" s="10"/>
      <c r="J47" s="11">
        <v>45138</v>
      </c>
      <c r="K47" s="11" t="s">
        <v>295</v>
      </c>
      <c r="L47" s="12"/>
      <c r="M47" s="11" t="s">
        <v>295</v>
      </c>
      <c r="N47" s="11" t="s">
        <v>296</v>
      </c>
      <c r="O47" s="12" t="s">
        <v>25</v>
      </c>
      <c r="P47" s="7">
        <v>16</v>
      </c>
      <c r="Q47" s="7" t="s">
        <v>43</v>
      </c>
    </row>
    <row r="48" spans="1:17" s="119" customFormat="1" ht="31.5">
      <c r="A48" s="39">
        <v>35</v>
      </c>
      <c r="B48" s="140" t="s">
        <v>261</v>
      </c>
      <c r="C48" s="141" t="s">
        <v>291</v>
      </c>
      <c r="D48" s="44"/>
      <c r="E48" s="12" t="s">
        <v>262</v>
      </c>
      <c r="F48" s="41">
        <v>50000000</v>
      </c>
      <c r="G48" s="9">
        <v>47400000</v>
      </c>
      <c r="H48" s="114" t="s">
        <v>297</v>
      </c>
      <c r="I48" s="10"/>
      <c r="J48" s="11" t="s">
        <v>278</v>
      </c>
      <c r="K48" s="11" t="s">
        <v>278</v>
      </c>
      <c r="L48" s="12"/>
      <c r="M48" s="11" t="s">
        <v>278</v>
      </c>
      <c r="N48" s="11" t="s">
        <v>106</v>
      </c>
      <c r="O48" s="12" t="s">
        <v>25</v>
      </c>
      <c r="P48" s="7">
        <v>5</v>
      </c>
      <c r="Q48" s="7" t="s">
        <v>43</v>
      </c>
    </row>
    <row r="49" spans="1:17" s="119" customFormat="1" ht="31.5">
      <c r="A49" s="39">
        <v>36</v>
      </c>
      <c r="B49" s="140" t="s">
        <v>261</v>
      </c>
      <c r="C49" s="141" t="s">
        <v>291</v>
      </c>
      <c r="D49" s="44"/>
      <c r="E49" s="12" t="s">
        <v>262</v>
      </c>
      <c r="F49" s="41">
        <v>133467500</v>
      </c>
      <c r="G49" s="9">
        <v>123693000</v>
      </c>
      <c r="H49" s="114" t="s">
        <v>298</v>
      </c>
      <c r="I49" s="10"/>
      <c r="J49" s="11" t="s">
        <v>104</v>
      </c>
      <c r="K49" s="11" t="s">
        <v>296</v>
      </c>
      <c r="L49" s="12"/>
      <c r="M49" s="11" t="s">
        <v>296</v>
      </c>
      <c r="N49" s="11" t="s">
        <v>285</v>
      </c>
      <c r="O49" s="12" t="s">
        <v>25</v>
      </c>
      <c r="P49" s="7">
        <v>9</v>
      </c>
      <c r="Q49" s="7" t="s">
        <v>43</v>
      </c>
    </row>
    <row r="50" spans="1:17" s="119" customFormat="1" ht="31.5">
      <c r="A50" s="39">
        <v>37</v>
      </c>
      <c r="B50" s="140" t="s">
        <v>261</v>
      </c>
      <c r="C50" s="141" t="s">
        <v>291</v>
      </c>
      <c r="D50" s="44"/>
      <c r="E50" s="12" t="s">
        <v>262</v>
      </c>
      <c r="F50" s="41">
        <v>280000000</v>
      </c>
      <c r="G50" s="9">
        <v>260450000</v>
      </c>
      <c r="H50" s="114" t="s">
        <v>299</v>
      </c>
      <c r="I50" s="10"/>
      <c r="J50" s="115" t="s">
        <v>300</v>
      </c>
      <c r="K50" s="11" t="s">
        <v>300</v>
      </c>
      <c r="L50" s="12"/>
      <c r="M50" s="11" t="s">
        <v>300</v>
      </c>
      <c r="N50" s="11" t="s">
        <v>125</v>
      </c>
      <c r="O50" s="12" t="s">
        <v>25</v>
      </c>
      <c r="P50" s="7">
        <v>5</v>
      </c>
      <c r="Q50" s="7" t="s">
        <v>43</v>
      </c>
    </row>
    <row r="51" spans="1:17" s="119" customFormat="1" ht="31.5">
      <c r="A51" s="39">
        <v>38</v>
      </c>
      <c r="B51" s="140" t="s">
        <v>261</v>
      </c>
      <c r="C51" s="141" t="s">
        <v>291</v>
      </c>
      <c r="D51" s="44"/>
      <c r="E51" s="12" t="s">
        <v>262</v>
      </c>
      <c r="F51" s="41">
        <v>121649000</v>
      </c>
      <c r="G51" s="9">
        <v>120162000</v>
      </c>
      <c r="H51" s="114" t="s">
        <v>301</v>
      </c>
      <c r="I51" s="10"/>
      <c r="J51" s="11" t="s">
        <v>302</v>
      </c>
      <c r="K51" s="11" t="s">
        <v>302</v>
      </c>
      <c r="L51" s="12"/>
      <c r="M51" s="11" t="s">
        <v>302</v>
      </c>
      <c r="N51" s="11" t="s">
        <v>165</v>
      </c>
      <c r="O51" s="12" t="s">
        <v>25</v>
      </c>
      <c r="P51" s="7">
        <v>14</v>
      </c>
      <c r="Q51" s="7" t="s">
        <v>43</v>
      </c>
    </row>
    <row r="52" spans="1:17" s="119" customFormat="1" ht="31.5">
      <c r="A52" s="39">
        <v>39</v>
      </c>
      <c r="B52" s="140" t="s">
        <v>261</v>
      </c>
      <c r="C52" s="141" t="s">
        <v>291</v>
      </c>
      <c r="D52" s="44"/>
      <c r="E52" s="12" t="s">
        <v>262</v>
      </c>
      <c r="F52" s="41">
        <v>173102920</v>
      </c>
      <c r="G52" s="9">
        <v>161573000</v>
      </c>
      <c r="H52" s="114" t="s">
        <v>303</v>
      </c>
      <c r="I52" s="10"/>
      <c r="J52" s="11" t="s">
        <v>304</v>
      </c>
      <c r="K52" s="11" t="s">
        <v>91</v>
      </c>
      <c r="L52" s="12"/>
      <c r="M52" s="11" t="s">
        <v>91</v>
      </c>
      <c r="N52" s="11" t="s">
        <v>305</v>
      </c>
      <c r="O52" s="12" t="s">
        <v>25</v>
      </c>
      <c r="P52" s="7">
        <v>13</v>
      </c>
      <c r="Q52" s="7" t="s">
        <v>43</v>
      </c>
    </row>
    <row r="53" spans="1:17" s="119" customFormat="1" ht="31.5">
      <c r="A53" s="39">
        <v>40</v>
      </c>
      <c r="B53" s="140" t="s">
        <v>261</v>
      </c>
      <c r="C53" s="141" t="s">
        <v>291</v>
      </c>
      <c r="D53" s="44"/>
      <c r="E53" s="12" t="s">
        <v>262</v>
      </c>
      <c r="F53" s="41">
        <v>55329835</v>
      </c>
      <c r="G53" s="9">
        <v>52185600</v>
      </c>
      <c r="H53" s="114" t="s">
        <v>306</v>
      </c>
      <c r="I53" s="10"/>
      <c r="J53" s="11" t="s">
        <v>112</v>
      </c>
      <c r="K53" s="11" t="s">
        <v>112</v>
      </c>
      <c r="L53" s="12"/>
      <c r="M53" s="11" t="s">
        <v>112</v>
      </c>
      <c r="N53" s="11" t="s">
        <v>125</v>
      </c>
      <c r="O53" s="12" t="s">
        <v>25</v>
      </c>
      <c r="P53" s="7">
        <v>1</v>
      </c>
      <c r="Q53" s="7" t="s">
        <v>43</v>
      </c>
    </row>
    <row r="54" spans="1:17" s="119" customFormat="1" ht="31.5">
      <c r="A54" s="39">
        <v>41</v>
      </c>
      <c r="B54" s="140" t="s">
        <v>261</v>
      </c>
      <c r="C54" s="141" t="s">
        <v>291</v>
      </c>
      <c r="D54" s="44"/>
      <c r="E54" s="12" t="s">
        <v>262</v>
      </c>
      <c r="F54" s="41">
        <v>49000000</v>
      </c>
      <c r="G54" s="9">
        <v>47900000</v>
      </c>
      <c r="H54" s="114" t="s">
        <v>307</v>
      </c>
      <c r="I54" s="10"/>
      <c r="J54" s="11" t="s">
        <v>280</v>
      </c>
      <c r="K54" s="11" t="s">
        <v>116</v>
      </c>
      <c r="L54" s="12"/>
      <c r="M54" s="11" t="s">
        <v>116</v>
      </c>
      <c r="N54" s="144" t="s">
        <v>130</v>
      </c>
      <c r="O54" s="12" t="s">
        <v>25</v>
      </c>
      <c r="P54" s="7">
        <v>1</v>
      </c>
      <c r="Q54" s="7" t="s">
        <v>43</v>
      </c>
    </row>
    <row r="55" spans="1:17" s="119" customFormat="1" ht="31.5">
      <c r="A55" s="39">
        <v>42</v>
      </c>
      <c r="B55" s="140" t="s">
        <v>261</v>
      </c>
      <c r="C55" s="141" t="s">
        <v>291</v>
      </c>
      <c r="D55" s="44"/>
      <c r="E55" s="12" t="s">
        <v>262</v>
      </c>
      <c r="F55" s="41">
        <v>30000000</v>
      </c>
      <c r="G55" s="9">
        <v>20700000</v>
      </c>
      <c r="H55" s="114" t="s">
        <v>281</v>
      </c>
      <c r="I55" s="10"/>
      <c r="J55" s="11" t="s">
        <v>116</v>
      </c>
      <c r="K55" s="11" t="s">
        <v>230</v>
      </c>
      <c r="L55" s="12"/>
      <c r="M55" s="11" t="s">
        <v>230</v>
      </c>
      <c r="N55" s="11" t="s">
        <v>133</v>
      </c>
      <c r="O55" s="12" t="s">
        <v>25</v>
      </c>
      <c r="P55" s="7">
        <v>1</v>
      </c>
      <c r="Q55" s="7" t="s">
        <v>43</v>
      </c>
    </row>
    <row r="56" spans="1:17" s="119" customFormat="1" ht="31.5">
      <c r="A56" s="39">
        <v>43</v>
      </c>
      <c r="B56" s="140" t="s">
        <v>261</v>
      </c>
      <c r="C56" s="141" t="s">
        <v>291</v>
      </c>
      <c r="D56" s="44"/>
      <c r="E56" s="12" t="s">
        <v>262</v>
      </c>
      <c r="F56" s="41">
        <v>146000500</v>
      </c>
      <c r="G56" s="9">
        <v>141200000</v>
      </c>
      <c r="H56" s="114" t="s">
        <v>308</v>
      </c>
      <c r="I56" s="10"/>
      <c r="J56" s="11" t="s">
        <v>230</v>
      </c>
      <c r="K56" s="11" t="s">
        <v>309</v>
      </c>
      <c r="L56" s="12"/>
      <c r="M56" s="11" t="s">
        <v>309</v>
      </c>
      <c r="N56" s="11" t="s">
        <v>310</v>
      </c>
      <c r="O56" s="12" t="s">
        <v>25</v>
      </c>
      <c r="P56" s="7">
        <v>16</v>
      </c>
      <c r="Q56" s="7" t="s">
        <v>43</v>
      </c>
    </row>
    <row r="57" spans="1:17" s="119" customFormat="1" ht="31.5">
      <c r="A57" s="39">
        <v>44</v>
      </c>
      <c r="B57" s="140" t="s">
        <v>261</v>
      </c>
      <c r="C57" s="141" t="s">
        <v>291</v>
      </c>
      <c r="D57" s="44"/>
      <c r="E57" s="12" t="s">
        <v>262</v>
      </c>
      <c r="F57" s="41">
        <v>202098320</v>
      </c>
      <c r="G57" s="9">
        <v>195279000</v>
      </c>
      <c r="H57" s="114" t="s">
        <v>311</v>
      </c>
      <c r="I57" s="10"/>
      <c r="J57" s="11" t="s">
        <v>230</v>
      </c>
      <c r="K57" s="11" t="s">
        <v>309</v>
      </c>
      <c r="L57" s="12"/>
      <c r="M57" s="11" t="s">
        <v>309</v>
      </c>
      <c r="N57" s="11" t="s">
        <v>156</v>
      </c>
      <c r="O57" s="12" t="s">
        <v>25</v>
      </c>
      <c r="P57" s="7">
        <v>14</v>
      </c>
      <c r="Q57" s="7" t="s">
        <v>43</v>
      </c>
    </row>
    <row r="58" spans="1:17" s="119" customFormat="1" ht="31.5">
      <c r="A58" s="39">
        <v>45</v>
      </c>
      <c r="B58" s="140" t="s">
        <v>261</v>
      </c>
      <c r="C58" s="141" t="s">
        <v>291</v>
      </c>
      <c r="D58" s="44"/>
      <c r="E58" s="12" t="s">
        <v>262</v>
      </c>
      <c r="F58" s="41">
        <v>158145000</v>
      </c>
      <c r="G58" s="9">
        <v>150403900</v>
      </c>
      <c r="H58" s="114" t="s">
        <v>312</v>
      </c>
      <c r="I58" s="10"/>
      <c r="J58" s="11" t="s">
        <v>124</v>
      </c>
      <c r="K58" s="11" t="s">
        <v>128</v>
      </c>
      <c r="L58" s="12"/>
      <c r="M58" s="11" t="s">
        <v>128</v>
      </c>
      <c r="N58" s="11" t="s">
        <v>205</v>
      </c>
      <c r="O58" s="12" t="s">
        <v>25</v>
      </c>
      <c r="P58" s="7">
        <v>9</v>
      </c>
      <c r="Q58" s="7" t="s">
        <v>43</v>
      </c>
    </row>
    <row r="59" spans="1:17" s="119" customFormat="1" ht="31.5">
      <c r="A59" s="39">
        <v>46</v>
      </c>
      <c r="B59" s="140" t="s">
        <v>261</v>
      </c>
      <c r="C59" s="141" t="s">
        <v>291</v>
      </c>
      <c r="D59" s="44"/>
      <c r="E59" s="12" t="s">
        <v>262</v>
      </c>
      <c r="F59" s="41">
        <v>80000000</v>
      </c>
      <c r="G59" s="9">
        <v>73990000</v>
      </c>
      <c r="H59" s="114" t="s">
        <v>313</v>
      </c>
      <c r="I59" s="10"/>
      <c r="J59" s="11" t="s">
        <v>314</v>
      </c>
      <c r="K59" s="11" t="s">
        <v>314</v>
      </c>
      <c r="L59" s="12"/>
      <c r="M59" s="11" t="s">
        <v>314</v>
      </c>
      <c r="N59" s="11" t="s">
        <v>140</v>
      </c>
      <c r="O59" s="12" t="s">
        <v>25</v>
      </c>
      <c r="P59" s="7">
        <v>10</v>
      </c>
      <c r="Q59" s="7" t="s">
        <v>43</v>
      </c>
    </row>
    <row r="60" spans="1:17" s="119" customFormat="1" ht="31.5">
      <c r="A60" s="39">
        <v>47</v>
      </c>
      <c r="B60" s="140" t="s">
        <v>261</v>
      </c>
      <c r="C60" s="141" t="s">
        <v>291</v>
      </c>
      <c r="D60" s="44"/>
      <c r="E60" s="12" t="s">
        <v>262</v>
      </c>
      <c r="F60" s="41">
        <v>88006500</v>
      </c>
      <c r="G60" s="9">
        <v>84545000</v>
      </c>
      <c r="H60" s="114" t="s">
        <v>286</v>
      </c>
      <c r="I60" s="10"/>
      <c r="J60" s="11" t="s">
        <v>287</v>
      </c>
      <c r="K60" s="11" t="s">
        <v>287</v>
      </c>
      <c r="L60" s="12"/>
      <c r="M60" s="11" t="s">
        <v>287</v>
      </c>
      <c r="N60" s="11"/>
      <c r="O60" s="12" t="s">
        <v>25</v>
      </c>
      <c r="P60" s="7">
        <v>6</v>
      </c>
      <c r="Q60" s="7" t="s">
        <v>43</v>
      </c>
    </row>
    <row r="61" spans="1:17" s="119" customFormat="1" ht="31.5">
      <c r="A61" s="39">
        <v>48</v>
      </c>
      <c r="B61" s="140" t="s">
        <v>261</v>
      </c>
      <c r="C61" s="141" t="s">
        <v>291</v>
      </c>
      <c r="D61" s="44"/>
      <c r="E61" s="12" t="s">
        <v>262</v>
      </c>
      <c r="F61" s="41">
        <v>234581000</v>
      </c>
      <c r="G61" s="9">
        <v>224635000</v>
      </c>
      <c r="H61" s="114" t="s">
        <v>288</v>
      </c>
      <c r="I61" s="10"/>
      <c r="J61" s="11" t="s">
        <v>168</v>
      </c>
      <c r="K61" s="11" t="s">
        <v>140</v>
      </c>
      <c r="L61" s="12"/>
      <c r="M61" s="11" t="s">
        <v>140</v>
      </c>
      <c r="N61" s="11" t="s">
        <v>197</v>
      </c>
      <c r="O61" s="12" t="s">
        <v>25</v>
      </c>
      <c r="P61" s="7">
        <v>17</v>
      </c>
      <c r="Q61" s="7" t="s">
        <v>43</v>
      </c>
    </row>
    <row r="62" spans="1:17" s="119" customFormat="1" ht="31.5">
      <c r="A62" s="39">
        <v>49</v>
      </c>
      <c r="B62" s="140" t="s">
        <v>261</v>
      </c>
      <c r="C62" s="141" t="s">
        <v>291</v>
      </c>
      <c r="D62" s="44"/>
      <c r="E62" s="12" t="s">
        <v>262</v>
      </c>
      <c r="F62" s="41">
        <v>168462930</v>
      </c>
      <c r="G62" s="9">
        <v>147614395</v>
      </c>
      <c r="H62" s="114" t="s">
        <v>289</v>
      </c>
      <c r="I62" s="10"/>
      <c r="J62" s="11" t="s">
        <v>175</v>
      </c>
      <c r="K62" s="11" t="s">
        <v>209</v>
      </c>
      <c r="L62" s="12"/>
      <c r="M62" s="11" t="s">
        <v>209</v>
      </c>
      <c r="N62" s="11"/>
      <c r="O62" s="12" t="s">
        <v>25</v>
      </c>
      <c r="P62" s="7">
        <v>26</v>
      </c>
      <c r="Q62" s="7" t="s">
        <v>43</v>
      </c>
    </row>
    <row r="63" spans="1:17" s="119" customFormat="1" ht="31.5">
      <c r="A63" s="39">
        <v>50</v>
      </c>
      <c r="B63" s="140" t="s">
        <v>261</v>
      </c>
      <c r="C63" s="141" t="s">
        <v>291</v>
      </c>
      <c r="D63" s="42"/>
      <c r="E63" s="12" t="s">
        <v>262</v>
      </c>
      <c r="F63" s="41">
        <v>86000000</v>
      </c>
      <c r="G63" s="9">
        <v>79959000</v>
      </c>
      <c r="H63" s="114" t="s">
        <v>315</v>
      </c>
      <c r="I63" s="10"/>
      <c r="J63" s="11" t="s">
        <v>316</v>
      </c>
      <c r="K63" s="11" t="s">
        <v>317</v>
      </c>
      <c r="L63" s="12"/>
      <c r="M63" s="11" t="s">
        <v>317</v>
      </c>
      <c r="N63" s="11"/>
      <c r="O63" s="12" t="s">
        <v>25</v>
      </c>
      <c r="P63" s="7">
        <v>4</v>
      </c>
      <c r="Q63" s="7" t="s">
        <v>43</v>
      </c>
    </row>
    <row r="64" spans="1:17" s="119" customFormat="1" ht="18" customHeight="1">
      <c r="A64" s="39"/>
      <c r="B64" s="39"/>
      <c r="C64" s="39"/>
      <c r="D64" s="30"/>
      <c r="E64" s="7"/>
      <c r="F64" s="17">
        <f>SUM(F38:F63)</f>
        <v>5180362814</v>
      </c>
      <c r="G64" s="19">
        <f>SUM(G38:G63)</f>
        <v>4807689242</v>
      </c>
      <c r="H64" s="10"/>
      <c r="I64" s="10"/>
      <c r="J64" s="12"/>
      <c r="K64" s="12"/>
      <c r="L64" s="12"/>
      <c r="M64" s="10"/>
      <c r="N64" s="10"/>
      <c r="O64" s="12"/>
      <c r="P64" s="7"/>
      <c r="Q64" s="7"/>
    </row>
    <row r="65" spans="1:17" s="119" customFormat="1" ht="18" customHeight="1">
      <c r="A65" s="145" t="s">
        <v>318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  <row r="66" spans="1:17" s="119" customFormat="1" ht="31.5">
      <c r="A66" s="39">
        <v>51</v>
      </c>
      <c r="B66" s="140" t="s">
        <v>261</v>
      </c>
      <c r="C66" s="141" t="s">
        <v>318</v>
      </c>
      <c r="D66" s="147">
        <v>73954000</v>
      </c>
      <c r="E66" s="12" t="s">
        <v>319</v>
      </c>
      <c r="F66" s="41">
        <v>8510000</v>
      </c>
      <c r="G66" s="9">
        <v>2850000</v>
      </c>
      <c r="H66" s="114" t="s">
        <v>269</v>
      </c>
      <c r="I66" s="10"/>
      <c r="J66" s="11">
        <v>45076</v>
      </c>
      <c r="K66" s="11">
        <v>45082</v>
      </c>
      <c r="L66" s="12"/>
      <c r="M66" s="11">
        <v>45082</v>
      </c>
      <c r="N66" s="11">
        <v>45111</v>
      </c>
      <c r="O66" s="12" t="s">
        <v>25</v>
      </c>
      <c r="P66" s="7">
        <v>4</v>
      </c>
      <c r="Q66" s="7" t="s">
        <v>43</v>
      </c>
    </row>
    <row r="67" spans="1:17" s="119" customFormat="1" ht="31.5">
      <c r="A67" s="39">
        <v>52</v>
      </c>
      <c r="B67" s="140" t="s">
        <v>261</v>
      </c>
      <c r="C67" s="141" t="s">
        <v>318</v>
      </c>
      <c r="D67" s="148"/>
      <c r="E67" s="12" t="s">
        <v>319</v>
      </c>
      <c r="F67" s="41">
        <v>1516000</v>
      </c>
      <c r="G67" s="9">
        <v>1005000</v>
      </c>
      <c r="H67" s="114" t="s">
        <v>270</v>
      </c>
      <c r="I67" s="10"/>
      <c r="J67" s="11">
        <v>45077</v>
      </c>
      <c r="K67" s="11">
        <v>45082</v>
      </c>
      <c r="L67" s="12"/>
      <c r="M67" s="11">
        <v>45082</v>
      </c>
      <c r="N67" s="11">
        <v>45124</v>
      </c>
      <c r="O67" s="12" t="s">
        <v>25</v>
      </c>
      <c r="P67" s="7">
        <v>6</v>
      </c>
      <c r="Q67" s="7" t="s">
        <v>43</v>
      </c>
    </row>
    <row r="68" spans="1:17" s="119" customFormat="1" ht="31.5">
      <c r="A68" s="39">
        <v>53</v>
      </c>
      <c r="B68" s="140" t="s">
        <v>261</v>
      </c>
      <c r="C68" s="141" t="s">
        <v>318</v>
      </c>
      <c r="D68" s="149"/>
      <c r="E68" s="12" t="s">
        <v>319</v>
      </c>
      <c r="F68" s="41">
        <v>1700000</v>
      </c>
      <c r="G68" s="9">
        <v>1700000</v>
      </c>
      <c r="H68" s="114" t="s">
        <v>277</v>
      </c>
      <c r="I68" s="10"/>
      <c r="J68" s="11" t="s">
        <v>278</v>
      </c>
      <c r="K68" s="11" t="s">
        <v>224</v>
      </c>
      <c r="L68" s="12"/>
      <c r="M68" s="11" t="s">
        <v>224</v>
      </c>
      <c r="N68" s="11" t="s">
        <v>107</v>
      </c>
      <c r="O68" s="12" t="s">
        <v>25</v>
      </c>
      <c r="P68" s="7">
        <v>2</v>
      </c>
      <c r="Q68" s="7" t="s">
        <v>43</v>
      </c>
    </row>
    <row r="69" spans="1:17" s="119" customFormat="1">
      <c r="A69" s="39"/>
      <c r="B69" s="140"/>
      <c r="C69" s="141"/>
      <c r="D69" s="30"/>
      <c r="E69" s="12"/>
      <c r="F69" s="17">
        <f>SUM(F66:F68)</f>
        <v>11726000</v>
      </c>
      <c r="G69" s="19">
        <f>SUM(G66:G68)</f>
        <v>5555000</v>
      </c>
      <c r="H69" s="114"/>
      <c r="I69" s="10"/>
      <c r="J69" s="11"/>
      <c r="K69" s="11"/>
      <c r="L69" s="12"/>
      <c r="M69" s="11"/>
      <c r="N69" s="10"/>
      <c r="O69" s="12"/>
      <c r="P69" s="7"/>
      <c r="Q69" s="7"/>
    </row>
    <row r="70" spans="1:17" s="119" customFormat="1" ht="20.25">
      <c r="A70" s="145" t="s">
        <v>320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</row>
    <row r="71" spans="1:17" s="119" customFormat="1" ht="31.5">
      <c r="A71" s="39">
        <v>54</v>
      </c>
      <c r="B71" s="140" t="s">
        <v>261</v>
      </c>
      <c r="C71" s="141" t="s">
        <v>320</v>
      </c>
      <c r="D71" s="147">
        <v>19996000</v>
      </c>
      <c r="E71" s="12" t="s">
        <v>319</v>
      </c>
      <c r="F71" s="41">
        <v>1684000</v>
      </c>
      <c r="G71" s="9">
        <v>1120000</v>
      </c>
      <c r="H71" s="114" t="s">
        <v>267</v>
      </c>
      <c r="I71" s="10"/>
      <c r="J71" s="11">
        <v>45057</v>
      </c>
      <c r="K71" s="11">
        <v>45058</v>
      </c>
      <c r="L71" s="12"/>
      <c r="M71" s="11">
        <v>45058</v>
      </c>
      <c r="N71" s="11">
        <v>45135</v>
      </c>
      <c r="O71" s="12" t="s">
        <v>25</v>
      </c>
      <c r="P71" s="7">
        <v>8</v>
      </c>
      <c r="Q71" s="7" t="s">
        <v>43</v>
      </c>
    </row>
    <row r="72" spans="1:17" s="119" customFormat="1" ht="31.5">
      <c r="A72" s="39">
        <v>55</v>
      </c>
      <c r="B72" s="140" t="s">
        <v>261</v>
      </c>
      <c r="C72" s="141" t="s">
        <v>320</v>
      </c>
      <c r="D72" s="149"/>
      <c r="E72" s="12" t="s">
        <v>319</v>
      </c>
      <c r="F72" s="41">
        <v>4551000</v>
      </c>
      <c r="G72" s="9">
        <v>3832000</v>
      </c>
      <c r="H72" s="114" t="s">
        <v>311</v>
      </c>
      <c r="I72" s="10"/>
      <c r="J72" s="11" t="s">
        <v>230</v>
      </c>
      <c r="K72" s="11" t="s">
        <v>309</v>
      </c>
      <c r="L72" s="12"/>
      <c r="M72" s="11" t="s">
        <v>309</v>
      </c>
      <c r="N72" s="11" t="s">
        <v>156</v>
      </c>
      <c r="O72" s="12" t="s">
        <v>25</v>
      </c>
      <c r="P72" s="7">
        <v>7</v>
      </c>
      <c r="Q72" s="7" t="s">
        <v>43</v>
      </c>
    </row>
    <row r="73" spans="1:17" s="119" customFormat="1">
      <c r="A73" s="39"/>
      <c r="B73" s="140"/>
      <c r="C73" s="141"/>
      <c r="D73" s="30"/>
      <c r="E73" s="12"/>
      <c r="F73" s="41"/>
      <c r="G73" s="19">
        <f>SUM(G71)</f>
        <v>1120000</v>
      </c>
      <c r="H73" s="114"/>
      <c r="I73" s="10"/>
      <c r="J73" s="11"/>
      <c r="K73" s="11"/>
      <c r="L73" s="12"/>
      <c r="M73" s="11"/>
      <c r="N73" s="11"/>
      <c r="O73" s="12"/>
      <c r="P73" s="7"/>
      <c r="Q73" s="7"/>
    </row>
    <row r="74" spans="1:17" s="119" customFormat="1">
      <c r="A74" s="39"/>
      <c r="B74" s="140"/>
      <c r="C74" s="141"/>
      <c r="D74" s="17"/>
      <c r="E74" s="12"/>
      <c r="F74" s="41"/>
      <c r="G74" s="9"/>
      <c r="H74" s="114"/>
      <c r="I74" s="10"/>
      <c r="J74" s="11"/>
      <c r="K74" s="11"/>
      <c r="L74" s="12"/>
      <c r="M74" s="11"/>
      <c r="N74" s="11"/>
      <c r="O74" s="12"/>
      <c r="P74" s="7"/>
      <c r="Q74" s="7"/>
    </row>
    <row r="75" spans="1:17" s="119" customFormat="1" ht="20.25">
      <c r="A75" s="150" t="s">
        <v>321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151"/>
    </row>
    <row r="76" spans="1:17" s="119" customFormat="1" ht="31.5">
      <c r="A76" s="39">
        <v>56</v>
      </c>
      <c r="B76" s="140" t="s">
        <v>322</v>
      </c>
      <c r="C76" s="141" t="s">
        <v>321</v>
      </c>
      <c r="D76" s="147">
        <v>11644342000</v>
      </c>
      <c r="E76" s="12" t="s">
        <v>323</v>
      </c>
      <c r="F76" s="41">
        <v>1263686550</v>
      </c>
      <c r="G76" s="9">
        <v>1262775000</v>
      </c>
      <c r="H76" s="114" t="s">
        <v>324</v>
      </c>
      <c r="I76" s="10"/>
      <c r="J76" s="11">
        <v>45125</v>
      </c>
      <c r="K76" s="11">
        <v>45127</v>
      </c>
      <c r="L76" s="12"/>
      <c r="M76" s="11">
        <v>45127</v>
      </c>
      <c r="N76" s="11" t="s">
        <v>325</v>
      </c>
      <c r="O76" s="12" t="s">
        <v>25</v>
      </c>
      <c r="P76" s="7">
        <v>88</v>
      </c>
      <c r="Q76" s="7" t="s">
        <v>43</v>
      </c>
    </row>
    <row r="77" spans="1:17" s="119" customFormat="1" ht="31.5">
      <c r="A77" s="39">
        <v>57</v>
      </c>
      <c r="B77" s="140" t="s">
        <v>322</v>
      </c>
      <c r="C77" s="141" t="s">
        <v>321</v>
      </c>
      <c r="D77" s="148"/>
      <c r="E77" s="12" t="s">
        <v>323</v>
      </c>
      <c r="F77" s="41">
        <v>3862355029</v>
      </c>
      <c r="G77" s="9">
        <v>3850343000</v>
      </c>
      <c r="H77" s="114" t="s">
        <v>326</v>
      </c>
      <c r="I77" s="10"/>
      <c r="J77" s="11">
        <v>45125</v>
      </c>
      <c r="K77" s="11">
        <v>45127</v>
      </c>
      <c r="L77" s="12"/>
      <c r="M77" s="11">
        <v>45127</v>
      </c>
      <c r="N77" s="11" t="s">
        <v>109</v>
      </c>
      <c r="O77" s="12" t="s">
        <v>25</v>
      </c>
      <c r="P77" s="7">
        <v>62</v>
      </c>
      <c r="Q77" s="7" t="s">
        <v>43</v>
      </c>
    </row>
    <row r="78" spans="1:17" s="119" customFormat="1" ht="31.5">
      <c r="A78" s="39">
        <v>58</v>
      </c>
      <c r="B78" s="140" t="s">
        <v>322</v>
      </c>
      <c r="C78" s="141" t="s">
        <v>321</v>
      </c>
      <c r="D78" s="148"/>
      <c r="E78" s="12" t="s">
        <v>323</v>
      </c>
      <c r="F78" s="41">
        <v>1210073235</v>
      </c>
      <c r="G78" s="9">
        <v>1204730500</v>
      </c>
      <c r="H78" s="114" t="s">
        <v>327</v>
      </c>
      <c r="I78" s="10"/>
      <c r="J78" s="11">
        <v>45127</v>
      </c>
      <c r="K78" s="11">
        <v>45127</v>
      </c>
      <c r="L78" s="12"/>
      <c r="M78" s="11">
        <v>45127</v>
      </c>
      <c r="N78" s="11" t="s">
        <v>117</v>
      </c>
      <c r="O78" s="12" t="s">
        <v>25</v>
      </c>
      <c r="P78" s="7">
        <v>23</v>
      </c>
      <c r="Q78" s="7" t="s">
        <v>43</v>
      </c>
    </row>
    <row r="79" spans="1:17" s="119" customFormat="1" ht="31.5">
      <c r="A79" s="39">
        <v>59</v>
      </c>
      <c r="B79" s="140" t="s">
        <v>322</v>
      </c>
      <c r="C79" s="141" t="s">
        <v>321</v>
      </c>
      <c r="D79" s="148"/>
      <c r="E79" s="12" t="s">
        <v>323</v>
      </c>
      <c r="F79" s="41">
        <v>1661137832</v>
      </c>
      <c r="G79" s="9">
        <v>1658055000</v>
      </c>
      <c r="H79" s="114" t="s">
        <v>328</v>
      </c>
      <c r="I79" s="10"/>
      <c r="J79" s="11">
        <v>45127</v>
      </c>
      <c r="K79" s="11">
        <v>45127</v>
      </c>
      <c r="L79" s="12"/>
      <c r="M79" s="11">
        <v>45127</v>
      </c>
      <c r="N79" s="11" t="s">
        <v>109</v>
      </c>
      <c r="O79" s="12" t="s">
        <v>25</v>
      </c>
      <c r="P79" s="7">
        <v>1</v>
      </c>
      <c r="Q79" s="7" t="s">
        <v>26</v>
      </c>
    </row>
    <row r="80" spans="1:17" s="119" customFormat="1" ht="31.5">
      <c r="A80" s="39">
        <v>60</v>
      </c>
      <c r="B80" s="140" t="s">
        <v>322</v>
      </c>
      <c r="C80" s="141" t="s">
        <v>321</v>
      </c>
      <c r="D80" s="148"/>
      <c r="E80" s="12" t="s">
        <v>323</v>
      </c>
      <c r="F80" s="41">
        <v>1770795525</v>
      </c>
      <c r="G80" s="9">
        <v>1768088000</v>
      </c>
      <c r="H80" s="114" t="s">
        <v>329</v>
      </c>
      <c r="I80" s="10"/>
      <c r="J80" s="11" t="s">
        <v>305</v>
      </c>
      <c r="K80" s="11" t="s">
        <v>305</v>
      </c>
      <c r="L80" s="12"/>
      <c r="M80" s="11" t="s">
        <v>305</v>
      </c>
      <c r="N80" s="11"/>
      <c r="O80" s="12" t="s">
        <v>25</v>
      </c>
      <c r="P80" s="7">
        <v>35</v>
      </c>
      <c r="Q80" s="7" t="s">
        <v>43</v>
      </c>
    </row>
    <row r="81" spans="1:17" s="119" customFormat="1" ht="31.5">
      <c r="A81" s="39">
        <v>61</v>
      </c>
      <c r="B81" s="140" t="s">
        <v>322</v>
      </c>
      <c r="C81" s="141" t="s">
        <v>321</v>
      </c>
      <c r="D81" s="149"/>
      <c r="E81" s="12" t="s">
        <v>323</v>
      </c>
      <c r="F81" s="41">
        <v>1795687929</v>
      </c>
      <c r="G81" s="9">
        <v>1773620000</v>
      </c>
      <c r="H81" s="114" t="s">
        <v>330</v>
      </c>
      <c r="I81" s="10"/>
      <c r="J81" s="11" t="s">
        <v>305</v>
      </c>
      <c r="K81" s="11" t="s">
        <v>305</v>
      </c>
      <c r="L81" s="12"/>
      <c r="M81" s="11" t="s">
        <v>305</v>
      </c>
      <c r="N81" s="11"/>
      <c r="O81" s="12" t="s">
        <v>25</v>
      </c>
      <c r="P81" s="7">
        <v>1</v>
      </c>
      <c r="Q81" s="7" t="s">
        <v>26</v>
      </c>
    </row>
    <row r="82" spans="1:17" s="119" customFormat="1">
      <c r="A82" s="39"/>
      <c r="B82" s="140"/>
      <c r="C82" s="141"/>
      <c r="D82" s="17"/>
      <c r="E82" s="12"/>
      <c r="F82" s="41"/>
      <c r="G82" s="19">
        <f>SUM(G76:G81)</f>
        <v>11517611500</v>
      </c>
      <c r="H82" s="114"/>
      <c r="I82" s="10"/>
      <c r="J82" s="11"/>
      <c r="K82" s="11"/>
      <c r="L82" s="12"/>
      <c r="M82" s="11"/>
      <c r="N82" s="11"/>
      <c r="O82" s="12"/>
      <c r="P82" s="7"/>
      <c r="Q82" s="7"/>
    </row>
    <row r="83" spans="1:17" s="119" customFormat="1" ht="18.75">
      <c r="A83" s="152" t="s">
        <v>211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4"/>
    </row>
    <row r="84" spans="1:17" s="119" customFormat="1" ht="31.5">
      <c r="A84" s="39">
        <v>62</v>
      </c>
      <c r="B84" s="140" t="s">
        <v>331</v>
      </c>
      <c r="C84" s="141" t="s">
        <v>211</v>
      </c>
      <c r="D84" s="147">
        <v>1020271000</v>
      </c>
      <c r="E84" s="12" t="s">
        <v>262</v>
      </c>
      <c r="F84" s="41">
        <v>381460000</v>
      </c>
      <c r="G84" s="9">
        <v>351860000</v>
      </c>
      <c r="H84" s="114" t="s">
        <v>332</v>
      </c>
      <c r="I84" s="10"/>
      <c r="J84" s="155">
        <v>45100</v>
      </c>
      <c r="K84" s="155">
        <v>45103</v>
      </c>
      <c r="L84" s="156"/>
      <c r="M84" s="155">
        <v>45103</v>
      </c>
      <c r="N84" s="11" t="s">
        <v>229</v>
      </c>
      <c r="O84" s="12" t="s">
        <v>25</v>
      </c>
      <c r="P84" s="7">
        <v>37</v>
      </c>
      <c r="Q84" s="7" t="s">
        <v>43</v>
      </c>
    </row>
    <row r="85" spans="1:17" s="119" customFormat="1" ht="31.5">
      <c r="A85" s="39">
        <v>63</v>
      </c>
      <c r="B85" s="140" t="s">
        <v>331</v>
      </c>
      <c r="C85" s="141" t="s">
        <v>211</v>
      </c>
      <c r="D85" s="148"/>
      <c r="E85" s="12" t="s">
        <v>262</v>
      </c>
      <c r="F85" s="41">
        <v>343945000</v>
      </c>
      <c r="G85" s="9">
        <v>354445000</v>
      </c>
      <c r="H85" s="114" t="s">
        <v>333</v>
      </c>
      <c r="I85" s="10"/>
      <c r="J85" s="155" t="s">
        <v>334</v>
      </c>
      <c r="K85" s="155" t="s">
        <v>302</v>
      </c>
      <c r="L85" s="156"/>
      <c r="M85" s="155" t="s">
        <v>302</v>
      </c>
      <c r="N85" s="11" t="s">
        <v>109</v>
      </c>
      <c r="O85" s="12" t="s">
        <v>25</v>
      </c>
      <c r="P85" s="7">
        <v>35</v>
      </c>
      <c r="Q85" s="7" t="s">
        <v>43</v>
      </c>
    </row>
    <row r="86" spans="1:17" s="119" customFormat="1" ht="31.5">
      <c r="A86" s="39">
        <v>64</v>
      </c>
      <c r="B86" s="140" t="s">
        <v>331</v>
      </c>
      <c r="C86" s="141" t="s">
        <v>211</v>
      </c>
      <c r="D86" s="148"/>
      <c r="E86" s="12" t="s">
        <v>262</v>
      </c>
      <c r="F86" s="41">
        <v>101886000</v>
      </c>
      <c r="G86" s="9">
        <v>99301000</v>
      </c>
      <c r="H86" s="114" t="s">
        <v>335</v>
      </c>
      <c r="I86" s="10"/>
      <c r="J86" s="155" t="s">
        <v>124</v>
      </c>
      <c r="K86" s="155" t="s">
        <v>143</v>
      </c>
      <c r="L86" s="156"/>
      <c r="M86" s="155" t="s">
        <v>143</v>
      </c>
      <c r="N86" s="11" t="s">
        <v>156</v>
      </c>
      <c r="O86" s="12" t="s">
        <v>25</v>
      </c>
      <c r="P86" s="7">
        <v>9</v>
      </c>
      <c r="Q86" s="7" t="s">
        <v>43</v>
      </c>
    </row>
    <row r="87" spans="1:17" s="119" customFormat="1" ht="31.5">
      <c r="A87" s="39">
        <v>65</v>
      </c>
      <c r="B87" s="140" t="s">
        <v>331</v>
      </c>
      <c r="C87" s="141" t="s">
        <v>211</v>
      </c>
      <c r="D87" s="149"/>
      <c r="E87" s="12" t="s">
        <v>262</v>
      </c>
      <c r="F87" s="41">
        <v>235275000</v>
      </c>
      <c r="G87" s="9">
        <v>214268000</v>
      </c>
      <c r="H87" s="114" t="s">
        <v>336</v>
      </c>
      <c r="I87" s="10"/>
      <c r="J87" s="155" t="s">
        <v>168</v>
      </c>
      <c r="K87" s="155" t="s">
        <v>168</v>
      </c>
      <c r="L87" s="156"/>
      <c r="M87" s="155" t="s">
        <v>168</v>
      </c>
      <c r="N87" s="11"/>
      <c r="O87" s="12" t="s">
        <v>25</v>
      </c>
      <c r="P87" s="7">
        <v>21</v>
      </c>
      <c r="Q87" s="7" t="s">
        <v>43</v>
      </c>
    </row>
    <row r="88" spans="1:17" s="119" customFormat="1">
      <c r="A88" s="39"/>
      <c r="B88" s="140"/>
      <c r="C88" s="141"/>
      <c r="D88" s="30"/>
      <c r="E88" s="12"/>
      <c r="F88" s="17">
        <f>SUM(F84:F86)</f>
        <v>827291000</v>
      </c>
      <c r="G88" s="19">
        <f>SUM(G84:G86)</f>
        <v>805606000</v>
      </c>
      <c r="H88" s="114"/>
      <c r="I88" s="10"/>
      <c r="J88" s="11"/>
      <c r="K88" s="11"/>
      <c r="L88" s="12"/>
      <c r="M88" s="11"/>
      <c r="N88" s="11"/>
      <c r="O88" s="12"/>
      <c r="P88" s="7"/>
      <c r="Q88" s="7"/>
    </row>
    <row r="89" spans="1:17" s="119" customFormat="1" ht="18.75">
      <c r="A89" s="152" t="s">
        <v>39</v>
      </c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4"/>
    </row>
    <row r="90" spans="1:17" s="119" customFormat="1" ht="51" customHeight="1">
      <c r="A90" s="39">
        <v>66</v>
      </c>
      <c r="B90" s="140" t="s">
        <v>331</v>
      </c>
      <c r="C90" s="141" t="s">
        <v>39</v>
      </c>
      <c r="D90" s="147">
        <v>855482000</v>
      </c>
      <c r="E90" s="12" t="s">
        <v>262</v>
      </c>
      <c r="F90" s="41">
        <v>343997000</v>
      </c>
      <c r="G90" s="9">
        <v>254074000</v>
      </c>
      <c r="H90" s="114" t="s">
        <v>332</v>
      </c>
      <c r="I90" s="10"/>
      <c r="J90" s="155">
        <v>45100</v>
      </c>
      <c r="K90" s="155">
        <v>45103</v>
      </c>
      <c r="L90" s="156"/>
      <c r="M90" s="155">
        <v>45103</v>
      </c>
      <c r="N90" s="11" t="s">
        <v>229</v>
      </c>
      <c r="O90" s="12" t="s">
        <v>25</v>
      </c>
      <c r="P90" s="7">
        <v>35</v>
      </c>
      <c r="Q90" s="7" t="s">
        <v>43</v>
      </c>
    </row>
    <row r="91" spans="1:17" s="119" customFormat="1" ht="31.5">
      <c r="A91" s="39">
        <v>67</v>
      </c>
      <c r="B91" s="140" t="s">
        <v>331</v>
      </c>
      <c r="C91" s="141" t="s">
        <v>39</v>
      </c>
      <c r="D91" s="148"/>
      <c r="E91" s="12" t="s">
        <v>262</v>
      </c>
      <c r="F91" s="41">
        <v>340933992</v>
      </c>
      <c r="G91" s="9">
        <v>306624000</v>
      </c>
      <c r="H91" s="114" t="s">
        <v>333</v>
      </c>
      <c r="I91" s="10"/>
      <c r="J91" s="155" t="s">
        <v>334</v>
      </c>
      <c r="K91" s="155" t="s">
        <v>302</v>
      </c>
      <c r="L91" s="156"/>
      <c r="M91" s="155" t="s">
        <v>302</v>
      </c>
      <c r="N91" s="11" t="s">
        <v>109</v>
      </c>
      <c r="O91" s="12" t="s">
        <v>25</v>
      </c>
      <c r="P91" s="7">
        <v>24</v>
      </c>
      <c r="Q91" s="7" t="s">
        <v>43</v>
      </c>
    </row>
    <row r="92" spans="1:17" s="119" customFormat="1" ht="39" customHeight="1">
      <c r="A92" s="39">
        <v>68</v>
      </c>
      <c r="B92" s="140" t="s">
        <v>331</v>
      </c>
      <c r="C92" s="141" t="s">
        <v>39</v>
      </c>
      <c r="D92" s="148"/>
      <c r="E92" s="12" t="s">
        <v>262</v>
      </c>
      <c r="F92" s="41">
        <v>91770400</v>
      </c>
      <c r="G92" s="9">
        <v>77792550</v>
      </c>
      <c r="H92" s="114" t="s">
        <v>335</v>
      </c>
      <c r="I92" s="10"/>
      <c r="J92" s="155" t="s">
        <v>124</v>
      </c>
      <c r="K92" s="155" t="s">
        <v>143</v>
      </c>
      <c r="L92" s="156"/>
      <c r="M92" s="155" t="s">
        <v>143</v>
      </c>
      <c r="N92" s="11" t="s">
        <v>156</v>
      </c>
      <c r="O92" s="12" t="s">
        <v>25</v>
      </c>
      <c r="P92" s="7">
        <v>5</v>
      </c>
      <c r="Q92" s="7" t="s">
        <v>43</v>
      </c>
    </row>
    <row r="93" spans="1:17" s="119" customFormat="1" ht="39" customHeight="1">
      <c r="A93" s="39">
        <v>69</v>
      </c>
      <c r="B93" s="140" t="s">
        <v>331</v>
      </c>
      <c r="C93" s="141" t="s">
        <v>39</v>
      </c>
      <c r="D93" s="149"/>
      <c r="E93" s="12" t="s">
        <v>262</v>
      </c>
      <c r="F93" s="41">
        <v>99734000</v>
      </c>
      <c r="G93" s="9">
        <v>98055000</v>
      </c>
      <c r="H93" s="114" t="s">
        <v>336</v>
      </c>
      <c r="I93" s="10"/>
      <c r="J93" s="155" t="s">
        <v>168</v>
      </c>
      <c r="K93" s="155" t="s">
        <v>168</v>
      </c>
      <c r="L93" s="156"/>
      <c r="M93" s="155" t="s">
        <v>168</v>
      </c>
      <c r="N93" s="11"/>
      <c r="O93" s="12" t="s">
        <v>25</v>
      </c>
      <c r="P93" s="7">
        <v>8</v>
      </c>
      <c r="Q93" s="7" t="s">
        <v>43</v>
      </c>
    </row>
    <row r="94" spans="1:17" s="119" customFormat="1">
      <c r="A94" s="39"/>
      <c r="B94" s="140"/>
      <c r="C94" s="141"/>
      <c r="D94" s="30"/>
      <c r="E94" s="12"/>
      <c r="F94" s="17">
        <f>SUM(F90:F92)</f>
        <v>776701392</v>
      </c>
      <c r="G94" s="19">
        <f>SUM(G90:G92)</f>
        <v>638490550</v>
      </c>
      <c r="H94" s="114"/>
      <c r="I94" s="10"/>
      <c r="J94" s="11"/>
      <c r="K94" s="11"/>
      <c r="L94" s="12"/>
      <c r="M94" s="11"/>
      <c r="N94" s="11"/>
      <c r="O94" s="12"/>
      <c r="P94" s="7"/>
      <c r="Q94" s="7"/>
    </row>
    <row r="95" spans="1:17" s="119" customFormat="1" ht="18.75">
      <c r="A95" s="157" t="s">
        <v>337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4"/>
    </row>
    <row r="96" spans="1:17" s="119" customFormat="1" ht="48.75" customHeight="1">
      <c r="A96" s="39">
        <v>70</v>
      </c>
      <c r="B96" s="158" t="s">
        <v>338</v>
      </c>
      <c r="C96" s="39" t="s">
        <v>337</v>
      </c>
      <c r="D96" s="30">
        <v>15850000</v>
      </c>
      <c r="E96" s="12" t="s">
        <v>262</v>
      </c>
      <c r="F96" s="41">
        <v>15850000</v>
      </c>
      <c r="G96" s="9">
        <v>15850000</v>
      </c>
      <c r="H96" s="114" t="s">
        <v>339</v>
      </c>
      <c r="I96" s="10" t="s">
        <v>340</v>
      </c>
      <c r="J96" s="5" t="s">
        <v>278</v>
      </c>
      <c r="K96" s="5" t="s">
        <v>224</v>
      </c>
      <c r="L96" s="12"/>
      <c r="M96" s="5" t="s">
        <v>224</v>
      </c>
      <c r="N96" s="159" t="s">
        <v>233</v>
      </c>
      <c r="O96" s="12" t="s">
        <v>25</v>
      </c>
      <c r="P96" s="7">
        <v>1</v>
      </c>
      <c r="Q96" s="7" t="s">
        <v>43</v>
      </c>
    </row>
    <row r="97" spans="1:17" s="119" customFormat="1">
      <c r="A97" s="39"/>
      <c r="B97" s="158"/>
      <c r="C97" s="39"/>
      <c r="D97" s="30"/>
      <c r="E97" s="7"/>
      <c r="F97" s="41"/>
      <c r="G97" s="19">
        <f>SUM(G96)</f>
        <v>15850000</v>
      </c>
      <c r="H97" s="10"/>
      <c r="I97" s="10"/>
      <c r="J97" s="12"/>
      <c r="K97" s="12"/>
      <c r="L97" s="12"/>
      <c r="M97" s="10"/>
      <c r="N97" s="10"/>
      <c r="O97" s="12"/>
      <c r="P97" s="7"/>
      <c r="Q97" s="7"/>
    </row>
    <row r="98" spans="1:17" s="119" customFormat="1">
      <c r="A98" s="39"/>
      <c r="B98" s="158"/>
      <c r="C98" s="39"/>
      <c r="D98" s="30"/>
      <c r="E98" s="7"/>
      <c r="F98" s="41"/>
      <c r="G98" s="9"/>
      <c r="H98" s="10"/>
      <c r="I98" s="10"/>
      <c r="J98" s="12"/>
      <c r="K98" s="12"/>
      <c r="L98" s="12"/>
      <c r="M98" s="10"/>
      <c r="N98" s="10"/>
      <c r="O98" s="12"/>
      <c r="P98" s="7"/>
      <c r="Q98" s="7"/>
    </row>
    <row r="99" spans="1:17" s="119" customFormat="1">
      <c r="A99" s="39"/>
      <c r="B99" s="158"/>
      <c r="C99" s="39"/>
      <c r="D99" s="30"/>
      <c r="E99" s="7"/>
      <c r="F99" s="41"/>
      <c r="G99" s="9"/>
      <c r="H99" s="10"/>
      <c r="I99" s="10"/>
      <c r="J99" s="12"/>
      <c r="K99" s="12"/>
      <c r="L99" s="12"/>
      <c r="M99" s="10"/>
      <c r="N99" s="10"/>
      <c r="O99" s="12"/>
      <c r="P99" s="7"/>
      <c r="Q99" s="7"/>
    </row>
    <row r="100" spans="1:17" s="119" customFormat="1">
      <c r="A100" s="39"/>
      <c r="B100" s="158"/>
      <c r="C100" s="39"/>
      <c r="D100" s="30"/>
      <c r="E100" s="7"/>
      <c r="F100" s="41"/>
      <c r="G100" s="9"/>
      <c r="H100" s="10"/>
      <c r="I100" s="10"/>
      <c r="J100" s="12"/>
      <c r="K100" s="12"/>
      <c r="L100" s="12"/>
      <c r="M100" s="10"/>
      <c r="N100" s="10"/>
      <c r="O100" s="12"/>
      <c r="P100" s="7"/>
      <c r="Q100" s="7"/>
    </row>
    <row r="101" spans="1:17" s="119" customFormat="1">
      <c r="A101" s="39"/>
      <c r="B101" s="158"/>
      <c r="C101" s="39"/>
      <c r="D101" s="30"/>
      <c r="E101" s="7"/>
      <c r="F101" s="41"/>
      <c r="G101" s="9"/>
      <c r="H101" s="10"/>
      <c r="I101" s="10"/>
      <c r="J101" s="12"/>
      <c r="K101" s="12"/>
      <c r="L101" s="12"/>
      <c r="M101" s="10"/>
      <c r="N101" s="10"/>
      <c r="O101" s="12"/>
      <c r="P101" s="7"/>
      <c r="Q101" s="7"/>
    </row>
    <row r="102" spans="1:17" s="119" customFormat="1">
      <c r="A102" s="39"/>
      <c r="B102" s="158"/>
      <c r="C102" s="39"/>
      <c r="D102" s="30"/>
      <c r="E102" s="7"/>
      <c r="F102" s="41"/>
      <c r="G102" s="9"/>
      <c r="H102" s="10"/>
      <c r="I102" s="10"/>
      <c r="J102" s="12"/>
      <c r="K102" s="12"/>
      <c r="L102" s="12"/>
      <c r="M102" s="10"/>
      <c r="N102" s="10"/>
      <c r="O102" s="12"/>
      <c r="P102" s="7"/>
      <c r="Q102" s="7"/>
    </row>
    <row r="103" spans="1:17" s="119" customFormat="1" ht="18" customHeight="1">
      <c r="A103" s="160"/>
      <c r="B103" s="160"/>
      <c r="C103" s="160"/>
      <c r="D103" s="161"/>
      <c r="E103" s="162"/>
      <c r="F103" s="161"/>
      <c r="G103" s="163"/>
      <c r="H103" s="164"/>
      <c r="I103" s="164"/>
      <c r="J103" s="165"/>
      <c r="K103" s="165"/>
      <c r="L103" s="165"/>
      <c r="M103" s="164"/>
      <c r="N103" s="164"/>
      <c r="O103" s="165"/>
      <c r="P103" s="162"/>
      <c r="Q103" s="162"/>
    </row>
    <row r="105" spans="1:17">
      <c r="D105" s="166"/>
      <c r="E105" s="166"/>
      <c r="F105" s="166"/>
      <c r="G105" s="166"/>
      <c r="H105" s="167"/>
    </row>
    <row r="106" spans="1:17">
      <c r="B106" s="90"/>
      <c r="C106" s="90"/>
      <c r="D106" s="166"/>
      <c r="E106" s="166"/>
      <c r="F106" s="166"/>
      <c r="G106" s="166"/>
      <c r="H106" s="167"/>
    </row>
    <row r="107" spans="1:17">
      <c r="B107" s="91"/>
      <c r="C107" s="92"/>
      <c r="D107" s="166"/>
      <c r="E107" s="166"/>
      <c r="F107" s="166"/>
      <c r="G107" s="166"/>
      <c r="H107" s="167"/>
    </row>
    <row r="108" spans="1:17">
      <c r="D108" s="166"/>
      <c r="E108" s="166"/>
      <c r="F108" s="168"/>
      <c r="G108" s="166"/>
      <c r="H108" s="169"/>
    </row>
    <row r="109" spans="1:17">
      <c r="D109" s="166"/>
      <c r="E109" s="166"/>
      <c r="F109" s="168"/>
      <c r="G109" s="166"/>
    </row>
    <row r="110" spans="1:17">
      <c r="D110" s="166"/>
      <c r="E110" s="166"/>
      <c r="F110" s="168"/>
      <c r="G110" s="166"/>
      <c r="I110" s="167"/>
    </row>
    <row r="111" spans="1:17">
      <c r="D111" s="166"/>
      <c r="E111" s="166"/>
      <c r="F111" s="166"/>
      <c r="G111" s="166"/>
      <c r="I111" s="167"/>
    </row>
    <row r="112" spans="1:17">
      <c r="D112" s="166"/>
      <c r="E112" s="166"/>
      <c r="F112" s="168"/>
      <c r="G112" s="166"/>
      <c r="I112" s="169"/>
    </row>
    <row r="113" spans="4:7">
      <c r="D113" s="166"/>
      <c r="E113" s="166"/>
      <c r="F113" s="166"/>
      <c r="G113" s="166"/>
    </row>
    <row r="114" spans="4:7">
      <c r="D114" s="166"/>
      <c r="E114" s="166"/>
      <c r="F114" s="168"/>
      <c r="G114" s="166"/>
    </row>
    <row r="115" spans="4:7">
      <c r="G115" s="166"/>
    </row>
    <row r="116" spans="4:7">
      <c r="G116" s="168"/>
    </row>
  </sheetData>
  <mergeCells count="33">
    <mergeCell ref="D76:D81"/>
    <mergeCell ref="A83:Q83"/>
    <mergeCell ref="D84:D87"/>
    <mergeCell ref="A89:Q89"/>
    <mergeCell ref="D90:D93"/>
    <mergeCell ref="A95:Q95"/>
    <mergeCell ref="D38:D63"/>
    <mergeCell ref="A65:Q65"/>
    <mergeCell ref="D66:D68"/>
    <mergeCell ref="A70:Q70"/>
    <mergeCell ref="D71:D72"/>
    <mergeCell ref="A75:Q75"/>
    <mergeCell ref="A10:C10"/>
    <mergeCell ref="A11:Q11"/>
    <mergeCell ref="A14:C14"/>
    <mergeCell ref="A15:Q15"/>
    <mergeCell ref="D16:D35"/>
    <mergeCell ref="A37:Q37"/>
    <mergeCell ref="I5:I6"/>
    <mergeCell ref="J5:O5"/>
    <mergeCell ref="P5:Q6"/>
    <mergeCell ref="A7:O7"/>
    <mergeCell ref="D8:D9"/>
    <mergeCell ref="A1:Q1"/>
    <mergeCell ref="A2:Q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685039370078741" right="0.19685039370078741" top="0.59055118110236227" bottom="0.19685039370078741" header="0" footer="0"/>
  <pageSetup paperSize="196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43"/>
  <sheetViews>
    <sheetView view="pageBreakPreview" zoomScale="70" zoomScaleSheetLayoutView="70" zoomScalePageLayoutView="7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O16" sqref="O16"/>
    </sheetView>
  </sheetViews>
  <sheetFormatPr defaultColWidth="9" defaultRowHeight="15.75"/>
  <cols>
    <col min="1" max="1" width="5.5" style="171" customWidth="1"/>
    <col min="2" max="2" width="29.125" style="171" customWidth="1"/>
    <col min="3" max="3" width="28.75" style="171" customWidth="1"/>
    <col min="4" max="4" width="16.375" style="171" customWidth="1"/>
    <col min="5" max="5" width="11.875" style="171" customWidth="1"/>
    <col min="6" max="6" width="15.5" style="171" customWidth="1"/>
    <col min="7" max="7" width="17.75" style="171" customWidth="1"/>
    <col min="8" max="8" width="37.5" style="171" customWidth="1"/>
    <col min="9" max="9" width="39.5" style="171" customWidth="1"/>
    <col min="10" max="10" width="17.625" style="171" bestFit="1" customWidth="1"/>
    <col min="11" max="11" width="17.625" style="176" bestFit="1" customWidth="1"/>
    <col min="12" max="12" width="17.25" style="176" customWidth="1"/>
    <col min="13" max="13" width="18.125" style="171" customWidth="1"/>
    <col min="14" max="14" width="16" style="171" customWidth="1"/>
    <col min="15" max="15" width="15.125" style="171" customWidth="1"/>
    <col min="16" max="16" width="7.125" style="171" customWidth="1"/>
    <col min="17" max="17" width="8.125" style="171" customWidth="1"/>
    <col min="18" max="18" width="9" style="171"/>
    <col min="19" max="19" width="20.25" style="172" customWidth="1"/>
    <col min="20" max="16384" width="9" style="171"/>
  </cols>
  <sheetData>
    <row r="1" spans="1:19" ht="18.7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9" ht="18.7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9" ht="18.7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5"/>
      <c r="Q3" s="175"/>
    </row>
    <row r="4" spans="1:19" ht="11.25" customHeight="1" thickBot="1"/>
    <row r="5" spans="1:19" ht="27.75" customHeight="1">
      <c r="A5" s="177" t="s">
        <v>1</v>
      </c>
      <c r="B5" s="178" t="s">
        <v>2</v>
      </c>
      <c r="C5" s="178" t="s">
        <v>3</v>
      </c>
      <c r="D5" s="178" t="s">
        <v>4</v>
      </c>
      <c r="E5" s="178" t="s">
        <v>5</v>
      </c>
      <c r="F5" s="178" t="s">
        <v>6</v>
      </c>
      <c r="G5" s="178" t="s">
        <v>7</v>
      </c>
      <c r="H5" s="178" t="s">
        <v>8</v>
      </c>
      <c r="I5" s="178" t="s">
        <v>9</v>
      </c>
      <c r="J5" s="179" t="s">
        <v>10</v>
      </c>
      <c r="K5" s="179"/>
      <c r="L5" s="179"/>
      <c r="M5" s="179"/>
      <c r="N5" s="179"/>
      <c r="O5" s="179"/>
      <c r="P5" s="180" t="s">
        <v>11</v>
      </c>
      <c r="Q5" s="181"/>
    </row>
    <row r="6" spans="1:19" ht="63.75" customHeight="1">
      <c r="A6" s="182"/>
      <c r="B6" s="183"/>
      <c r="C6" s="183"/>
      <c r="D6" s="183"/>
      <c r="E6" s="183"/>
      <c r="F6" s="183"/>
      <c r="G6" s="183"/>
      <c r="H6" s="183"/>
      <c r="I6" s="183"/>
      <c r="J6" s="184" t="s">
        <v>12</v>
      </c>
      <c r="K6" s="184" t="s">
        <v>13</v>
      </c>
      <c r="L6" s="184" t="s">
        <v>14</v>
      </c>
      <c r="M6" s="184" t="s">
        <v>15</v>
      </c>
      <c r="N6" s="184" t="s">
        <v>16</v>
      </c>
      <c r="O6" s="184" t="s">
        <v>17</v>
      </c>
      <c r="P6" s="185"/>
      <c r="Q6" s="186"/>
    </row>
    <row r="7" spans="1:19" ht="20.25">
      <c r="A7" s="187" t="s">
        <v>341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9" t="s">
        <v>247</v>
      </c>
      <c r="Q7" s="190" t="s">
        <v>248</v>
      </c>
      <c r="S7" s="191"/>
    </row>
    <row r="8" spans="1:19" ht="54.75" customHeight="1">
      <c r="A8" s="192">
        <v>1</v>
      </c>
      <c r="B8" s="193" t="s">
        <v>342</v>
      </c>
      <c r="C8" s="194" t="s">
        <v>341</v>
      </c>
      <c r="D8" s="195">
        <v>5000000000</v>
      </c>
      <c r="E8" s="196" t="s">
        <v>20</v>
      </c>
      <c r="F8" s="197">
        <v>5000000</v>
      </c>
      <c r="G8" s="195">
        <v>5000000000</v>
      </c>
      <c r="H8" s="198" t="s">
        <v>343</v>
      </c>
      <c r="I8" s="198"/>
      <c r="J8" s="199" t="s">
        <v>23</v>
      </c>
      <c r="K8" s="199">
        <v>44925</v>
      </c>
      <c r="L8" s="200"/>
      <c r="M8" s="101" t="s">
        <v>344</v>
      </c>
      <c r="N8" s="201"/>
      <c r="O8" s="236" t="s">
        <v>25</v>
      </c>
      <c r="P8" s="196">
        <v>5</v>
      </c>
      <c r="Q8" s="203" t="s">
        <v>252</v>
      </c>
      <c r="S8" s="191"/>
    </row>
    <row r="9" spans="1:19" s="212" customFormat="1" ht="18" customHeight="1">
      <c r="A9" s="204" t="s">
        <v>27</v>
      </c>
      <c r="B9" s="205"/>
      <c r="C9" s="205"/>
      <c r="D9" s="206">
        <f>SUM(D8:D8)</f>
        <v>5000000000</v>
      </c>
      <c r="E9" s="207"/>
      <c r="F9" s="206">
        <f>SUM(F8:F8)</f>
        <v>5000000</v>
      </c>
      <c r="G9" s="208">
        <f>SUM(G8:G8)</f>
        <v>5000000000</v>
      </c>
      <c r="H9" s="209"/>
      <c r="I9" s="209"/>
      <c r="J9" s="210"/>
      <c r="K9" s="210"/>
      <c r="L9" s="210"/>
      <c r="M9" s="209"/>
      <c r="N9" s="209"/>
      <c r="O9" s="210"/>
      <c r="P9" s="207"/>
      <c r="Q9" s="211"/>
      <c r="S9" s="213"/>
    </row>
    <row r="10" spans="1:19" s="217" customFormat="1" ht="18" customHeight="1">
      <c r="A10" s="214" t="s">
        <v>345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6"/>
      <c r="S10" s="218"/>
    </row>
    <row r="11" spans="1:19" s="217" customFormat="1" ht="55.5" customHeight="1">
      <c r="A11" s="192">
        <v>1</v>
      </c>
      <c r="B11" s="193" t="s">
        <v>342</v>
      </c>
      <c r="C11" s="194" t="s">
        <v>345</v>
      </c>
      <c r="D11" s="219">
        <v>7209000000</v>
      </c>
      <c r="E11" s="196" t="s">
        <v>20</v>
      </c>
      <c r="F11" s="97">
        <v>7192000000</v>
      </c>
      <c r="G11" s="98">
        <v>7192000000</v>
      </c>
      <c r="H11" s="198" t="s">
        <v>343</v>
      </c>
      <c r="I11" s="220"/>
      <c r="J11" s="221" t="s">
        <v>23</v>
      </c>
      <c r="K11" s="199">
        <v>44925</v>
      </c>
      <c r="L11" s="200"/>
      <c r="M11" s="99" t="s">
        <v>346</v>
      </c>
      <c r="N11" s="201"/>
      <c r="O11" s="236" t="s">
        <v>25</v>
      </c>
      <c r="P11" s="196">
        <v>8</v>
      </c>
      <c r="Q11" s="203" t="s">
        <v>252</v>
      </c>
      <c r="S11" s="218"/>
    </row>
    <row r="12" spans="1:19" s="217" customFormat="1" ht="18" customHeight="1">
      <c r="A12" s="204" t="s">
        <v>37</v>
      </c>
      <c r="B12" s="205"/>
      <c r="C12" s="205"/>
      <c r="D12" s="206">
        <f>SUM(D11)</f>
        <v>7209000000</v>
      </c>
      <c r="E12" s="222"/>
      <c r="F12" s="206">
        <f>SUM(F11)</f>
        <v>7192000000</v>
      </c>
      <c r="G12" s="208">
        <f>SUM(G11)</f>
        <v>7192000000</v>
      </c>
      <c r="H12" s="223"/>
      <c r="I12" s="223"/>
      <c r="J12" s="224"/>
      <c r="K12" s="225"/>
      <c r="L12" s="225"/>
      <c r="M12" s="223"/>
      <c r="N12" s="223"/>
      <c r="O12" s="225"/>
      <c r="P12" s="222"/>
      <c r="Q12" s="226"/>
      <c r="S12" s="218"/>
    </row>
    <row r="13" spans="1:19" s="217" customFormat="1" ht="18" customHeight="1">
      <c r="A13" s="227"/>
      <c r="B13" s="227"/>
      <c r="C13" s="227"/>
      <c r="D13" s="228"/>
      <c r="E13" s="229"/>
      <c r="F13" s="228"/>
      <c r="G13" s="230"/>
      <c r="H13" s="231"/>
      <c r="I13" s="231"/>
      <c r="J13" s="232"/>
      <c r="K13" s="232"/>
      <c r="L13" s="232"/>
      <c r="M13" s="231"/>
      <c r="N13" s="231"/>
      <c r="O13" s="232"/>
      <c r="P13" s="229"/>
      <c r="Q13" s="229"/>
      <c r="S13" s="218"/>
    </row>
    <row r="14" spans="1:19" s="217" customFormat="1" ht="18" customHeight="1">
      <c r="A14" s="227"/>
      <c r="B14" s="227"/>
      <c r="C14" s="227"/>
      <c r="D14" s="228"/>
      <c r="E14" s="229"/>
      <c r="F14" s="228"/>
      <c r="G14" s="230"/>
      <c r="H14" s="231"/>
      <c r="I14" s="231"/>
      <c r="J14" s="232"/>
      <c r="K14" s="232"/>
      <c r="L14" s="232"/>
      <c r="M14" s="231"/>
      <c r="N14" s="231"/>
      <c r="O14" s="232"/>
      <c r="P14" s="229"/>
      <c r="Q14" s="229"/>
      <c r="S14" s="218"/>
    </row>
    <row r="15" spans="1:19" s="217" customFormat="1" ht="18" customHeight="1">
      <c r="A15" s="233" t="s">
        <v>347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S15" s="218"/>
    </row>
    <row r="16" spans="1:19" s="217" customFormat="1" ht="51.75" customHeight="1">
      <c r="A16" s="234">
        <v>1</v>
      </c>
      <c r="B16" s="235" t="s">
        <v>348</v>
      </c>
      <c r="C16" s="236" t="s">
        <v>347</v>
      </c>
      <c r="D16" s="237">
        <v>16343000</v>
      </c>
      <c r="E16" s="202" t="s">
        <v>262</v>
      </c>
      <c r="F16" s="238">
        <v>825000</v>
      </c>
      <c r="G16" s="98">
        <v>1000000</v>
      </c>
      <c r="H16" s="198" t="s">
        <v>349</v>
      </c>
      <c r="I16" s="198"/>
      <c r="J16" s="221">
        <v>44994</v>
      </c>
      <c r="K16" s="221">
        <v>44994</v>
      </c>
      <c r="L16" s="221"/>
      <c r="M16" s="221" t="s">
        <v>350</v>
      </c>
      <c r="N16" s="221"/>
      <c r="O16" s="202" t="s">
        <v>25</v>
      </c>
      <c r="P16" s="196">
        <v>1</v>
      </c>
      <c r="Q16" s="196" t="s">
        <v>43</v>
      </c>
      <c r="S16" s="218"/>
    </row>
    <row r="17" spans="1:19" s="217" customFormat="1" ht="32.25" customHeight="1">
      <c r="A17" s="234">
        <v>2</v>
      </c>
      <c r="B17" s="235" t="s">
        <v>351</v>
      </c>
      <c r="C17" s="236" t="s">
        <v>347</v>
      </c>
      <c r="D17" s="239"/>
      <c r="E17" s="202" t="s">
        <v>262</v>
      </c>
      <c r="F17" s="238">
        <v>2141300</v>
      </c>
      <c r="G17" s="98">
        <v>2157000</v>
      </c>
      <c r="H17" s="198" t="s">
        <v>352</v>
      </c>
      <c r="I17" s="198"/>
      <c r="J17" s="221">
        <v>45022</v>
      </c>
      <c r="K17" s="221">
        <v>45028</v>
      </c>
      <c r="L17" s="221"/>
      <c r="M17" s="221" t="s">
        <v>353</v>
      </c>
      <c r="N17" s="221"/>
      <c r="O17" s="202" t="s">
        <v>25</v>
      </c>
      <c r="P17" s="196">
        <v>1</v>
      </c>
      <c r="Q17" s="196" t="s">
        <v>43</v>
      </c>
      <c r="S17" s="218"/>
    </row>
    <row r="18" spans="1:19" s="217" customFormat="1" ht="55.5" customHeight="1">
      <c r="A18" s="234">
        <v>3</v>
      </c>
      <c r="B18" s="235" t="s">
        <v>354</v>
      </c>
      <c r="C18" s="236" t="s">
        <v>347</v>
      </c>
      <c r="D18" s="240"/>
      <c r="E18" s="202" t="s">
        <v>262</v>
      </c>
      <c r="F18" s="238">
        <v>10590000</v>
      </c>
      <c r="G18" s="98">
        <v>11535000</v>
      </c>
      <c r="H18" s="198" t="s">
        <v>355</v>
      </c>
      <c r="I18" s="198"/>
      <c r="J18" s="221">
        <v>45022</v>
      </c>
      <c r="K18" s="221">
        <v>45028</v>
      </c>
      <c r="L18" s="221"/>
      <c r="M18" s="221" t="s">
        <v>356</v>
      </c>
      <c r="N18" s="221"/>
      <c r="O18" s="202" t="s">
        <v>25</v>
      </c>
      <c r="P18" s="196">
        <v>5</v>
      </c>
      <c r="Q18" s="196" t="s">
        <v>43</v>
      </c>
      <c r="S18" s="218"/>
    </row>
    <row r="19" spans="1:19" s="217" customFormat="1" ht="55.5" customHeight="1">
      <c r="A19" s="241">
        <v>4</v>
      </c>
      <c r="B19" s="235" t="s">
        <v>357</v>
      </c>
      <c r="C19" s="236" t="s">
        <v>347</v>
      </c>
      <c r="D19" s="242">
        <v>76769500</v>
      </c>
      <c r="E19" s="202" t="s">
        <v>262</v>
      </c>
      <c r="F19" s="238">
        <v>44460000</v>
      </c>
      <c r="G19" s="98">
        <v>48165000</v>
      </c>
      <c r="H19" s="198" t="s">
        <v>358</v>
      </c>
      <c r="I19" s="198"/>
      <c r="J19" s="221" t="s">
        <v>79</v>
      </c>
      <c r="K19" s="221">
        <v>45093</v>
      </c>
      <c r="L19" s="221"/>
      <c r="M19" s="221" t="s">
        <v>359</v>
      </c>
      <c r="N19" s="221"/>
      <c r="O19" s="202" t="s">
        <v>25</v>
      </c>
      <c r="P19" s="196">
        <v>39</v>
      </c>
      <c r="Q19" s="196" t="s">
        <v>43</v>
      </c>
      <c r="S19" s="218"/>
    </row>
    <row r="20" spans="1:19" s="217" customFormat="1" ht="55.5" customHeight="1">
      <c r="A20" s="234">
        <v>5</v>
      </c>
      <c r="B20" s="235" t="s">
        <v>360</v>
      </c>
      <c r="C20" s="236" t="s">
        <v>347</v>
      </c>
      <c r="D20" s="242">
        <v>385123880</v>
      </c>
      <c r="E20" s="202" t="s">
        <v>262</v>
      </c>
      <c r="F20" s="238">
        <v>87185000</v>
      </c>
      <c r="G20" s="98">
        <v>95302000</v>
      </c>
      <c r="H20" s="198" t="s">
        <v>361</v>
      </c>
      <c r="I20" s="198"/>
      <c r="J20" s="221" t="s">
        <v>113</v>
      </c>
      <c r="K20" s="221">
        <v>45202</v>
      </c>
      <c r="L20" s="221"/>
      <c r="M20" s="221" t="s">
        <v>362</v>
      </c>
      <c r="N20" s="221"/>
      <c r="O20" s="202" t="s">
        <v>25</v>
      </c>
      <c r="P20" s="196">
        <v>57</v>
      </c>
      <c r="Q20" s="196" t="s">
        <v>43</v>
      </c>
      <c r="S20" s="218"/>
    </row>
    <row r="21" spans="1:19" s="217" customFormat="1" ht="55.5" customHeight="1">
      <c r="A21" s="241">
        <v>6</v>
      </c>
      <c r="B21" s="235" t="s">
        <v>354</v>
      </c>
      <c r="C21" s="236" t="s">
        <v>347</v>
      </c>
      <c r="D21" s="237">
        <v>938086880</v>
      </c>
      <c r="E21" s="202" t="s">
        <v>262</v>
      </c>
      <c r="F21" s="238">
        <v>53420000</v>
      </c>
      <c r="G21" s="98">
        <v>56850000</v>
      </c>
      <c r="H21" s="198" t="s">
        <v>363</v>
      </c>
      <c r="I21" s="198"/>
      <c r="J21" s="221" t="s">
        <v>147</v>
      </c>
      <c r="K21" s="221">
        <v>45235</v>
      </c>
      <c r="L21" s="221"/>
      <c r="M21" s="221" t="s">
        <v>364</v>
      </c>
      <c r="N21" s="221"/>
      <c r="O21" s="236" t="s">
        <v>25</v>
      </c>
      <c r="P21" s="196">
        <v>14</v>
      </c>
      <c r="Q21" s="196" t="s">
        <v>43</v>
      </c>
      <c r="S21" s="218"/>
    </row>
    <row r="22" spans="1:19" s="217" customFormat="1" ht="55.5" customHeight="1">
      <c r="A22" s="234">
        <v>7</v>
      </c>
      <c r="B22" s="235" t="s">
        <v>365</v>
      </c>
      <c r="C22" s="236" t="s">
        <v>347</v>
      </c>
      <c r="D22" s="240"/>
      <c r="E22" s="202" t="s">
        <v>262</v>
      </c>
      <c r="F22" s="238">
        <v>120240000</v>
      </c>
      <c r="G22" s="98">
        <v>114435000</v>
      </c>
      <c r="H22" s="198" t="s">
        <v>366</v>
      </c>
      <c r="I22" s="198"/>
      <c r="J22" s="221" t="s">
        <v>147</v>
      </c>
      <c r="K22" s="221">
        <v>45236</v>
      </c>
      <c r="L22" s="221"/>
      <c r="M22" s="221" t="s">
        <v>367</v>
      </c>
      <c r="N22" s="221"/>
      <c r="O22" s="236" t="s">
        <v>25</v>
      </c>
      <c r="P22" s="196">
        <v>99</v>
      </c>
      <c r="Q22" s="196" t="s">
        <v>43</v>
      </c>
      <c r="S22" s="218"/>
    </row>
    <row r="23" spans="1:19" s="217" customFormat="1" ht="18" customHeight="1">
      <c r="A23" s="204" t="s">
        <v>180</v>
      </c>
      <c r="B23" s="205"/>
      <c r="C23" s="205"/>
      <c r="D23" s="206">
        <f>SUM(D16)</f>
        <v>16343000</v>
      </c>
      <c r="E23" s="196"/>
      <c r="F23" s="206">
        <f>SUM(F16:F22)</f>
        <v>318861300</v>
      </c>
      <c r="G23" s="208">
        <f>SUM(G16:G22)</f>
        <v>329444000</v>
      </c>
      <c r="H23" s="99"/>
      <c r="I23" s="99"/>
      <c r="J23" s="202"/>
      <c r="K23" s="202"/>
      <c r="L23" s="202"/>
      <c r="M23" s="99"/>
      <c r="N23" s="99"/>
      <c r="O23" s="202"/>
      <c r="P23" s="196"/>
      <c r="Q23" s="196"/>
      <c r="S23" s="218"/>
    </row>
    <row r="24" spans="1:19" s="212" customFormat="1">
      <c r="A24" s="102"/>
      <c r="B24" s="103"/>
      <c r="C24" s="104"/>
      <c r="D24" s="45"/>
      <c r="E24" s="105" t="s">
        <v>368</v>
      </c>
      <c r="F24" s="46"/>
      <c r="G24" s="47"/>
      <c r="H24" s="104"/>
      <c r="I24" s="104"/>
      <c r="J24" s="106"/>
      <c r="K24" s="106"/>
      <c r="L24" s="106"/>
      <c r="M24" s="106"/>
      <c r="N24" s="107"/>
      <c r="O24" s="108"/>
      <c r="P24" s="105"/>
      <c r="Q24" s="105"/>
      <c r="S24" s="243"/>
    </row>
    <row r="25" spans="1:19" s="217" customFormat="1" ht="18" customHeight="1">
      <c r="A25" s="233" t="s">
        <v>369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S25" s="218"/>
    </row>
    <row r="26" spans="1:19" s="217" customFormat="1" ht="47.25">
      <c r="A26" s="234">
        <v>1</v>
      </c>
      <c r="B26" s="235" t="s">
        <v>370</v>
      </c>
      <c r="C26" s="236" t="s">
        <v>369</v>
      </c>
      <c r="D26" s="237">
        <v>217103510</v>
      </c>
      <c r="E26" s="202" t="s">
        <v>262</v>
      </c>
      <c r="F26" s="238">
        <v>42504000</v>
      </c>
      <c r="G26" s="98">
        <v>54350000</v>
      </c>
      <c r="H26" s="198" t="s">
        <v>371</v>
      </c>
      <c r="I26" s="198"/>
      <c r="J26" s="221">
        <v>44994</v>
      </c>
      <c r="K26" s="221">
        <v>44999</v>
      </c>
      <c r="L26" s="221"/>
      <c r="M26" s="221" t="s">
        <v>372</v>
      </c>
      <c r="N26" s="221"/>
      <c r="O26" s="202" t="s">
        <v>25</v>
      </c>
      <c r="P26" s="196">
        <v>11</v>
      </c>
      <c r="Q26" s="196" t="s">
        <v>43</v>
      </c>
      <c r="S26" s="218"/>
    </row>
    <row r="27" spans="1:19" s="217" customFormat="1" ht="31.5">
      <c r="A27" s="234">
        <v>2</v>
      </c>
      <c r="B27" s="235" t="s">
        <v>373</v>
      </c>
      <c r="C27" s="236" t="s">
        <v>369</v>
      </c>
      <c r="D27" s="239"/>
      <c r="E27" s="202" t="s">
        <v>262</v>
      </c>
      <c r="F27" s="238">
        <v>26146000</v>
      </c>
      <c r="G27" s="98">
        <v>30550000</v>
      </c>
      <c r="H27" s="198" t="s">
        <v>374</v>
      </c>
      <c r="I27" s="198"/>
      <c r="J27" s="221">
        <v>45013</v>
      </c>
      <c r="K27" s="221">
        <v>45013</v>
      </c>
      <c r="L27" s="221"/>
      <c r="M27" s="221" t="s">
        <v>375</v>
      </c>
      <c r="N27" s="221"/>
      <c r="O27" s="202" t="s">
        <v>25</v>
      </c>
      <c r="P27" s="196">
        <v>6</v>
      </c>
      <c r="Q27" s="196" t="s">
        <v>43</v>
      </c>
      <c r="S27" s="218"/>
    </row>
    <row r="28" spans="1:19" s="217" customFormat="1" ht="47.25">
      <c r="A28" s="234">
        <v>3</v>
      </c>
      <c r="B28" s="235" t="s">
        <v>376</v>
      </c>
      <c r="C28" s="236" t="s">
        <v>369</v>
      </c>
      <c r="D28" s="239"/>
      <c r="E28" s="202" t="s">
        <v>262</v>
      </c>
      <c r="F28" s="238">
        <v>4320000</v>
      </c>
      <c r="G28" s="98">
        <v>4320000</v>
      </c>
      <c r="H28" s="198" t="s">
        <v>377</v>
      </c>
      <c r="I28" s="198"/>
      <c r="J28" s="221">
        <v>45013</v>
      </c>
      <c r="K28" s="221">
        <v>45013</v>
      </c>
      <c r="L28" s="221"/>
      <c r="M28" s="221" t="s">
        <v>378</v>
      </c>
      <c r="N28" s="221"/>
      <c r="O28" s="202" t="s">
        <v>25</v>
      </c>
      <c r="P28" s="196">
        <v>1</v>
      </c>
      <c r="Q28" s="196" t="s">
        <v>43</v>
      </c>
      <c r="S28" s="218"/>
    </row>
    <row r="29" spans="1:19" s="217" customFormat="1" ht="47.25">
      <c r="A29" s="234">
        <v>4</v>
      </c>
      <c r="B29" s="235" t="s">
        <v>354</v>
      </c>
      <c r="C29" s="236" t="s">
        <v>369</v>
      </c>
      <c r="D29" s="239"/>
      <c r="E29" s="202" t="s">
        <v>262</v>
      </c>
      <c r="F29" s="238">
        <v>20740000</v>
      </c>
      <c r="G29" s="98">
        <v>22450000</v>
      </c>
      <c r="H29" s="198" t="s">
        <v>355</v>
      </c>
      <c r="I29" s="198"/>
      <c r="J29" s="221">
        <v>45022</v>
      </c>
      <c r="K29" s="221">
        <v>45028</v>
      </c>
      <c r="L29" s="221"/>
      <c r="M29" s="221" t="s">
        <v>356</v>
      </c>
      <c r="N29" s="221"/>
      <c r="O29" s="202" t="s">
        <v>25</v>
      </c>
      <c r="P29" s="196">
        <v>8</v>
      </c>
      <c r="Q29" s="196" t="s">
        <v>43</v>
      </c>
      <c r="S29" s="218"/>
    </row>
    <row r="30" spans="1:19" s="217" customFormat="1" ht="31.5">
      <c r="A30" s="234">
        <v>5</v>
      </c>
      <c r="B30" s="235" t="s">
        <v>379</v>
      </c>
      <c r="C30" s="236" t="s">
        <v>369</v>
      </c>
      <c r="D30" s="240"/>
      <c r="E30" s="202" t="s">
        <v>262</v>
      </c>
      <c r="F30" s="238">
        <v>2800000</v>
      </c>
      <c r="G30" s="98">
        <v>2997000</v>
      </c>
      <c r="H30" s="198" t="s">
        <v>380</v>
      </c>
      <c r="I30" s="198"/>
      <c r="J30" s="221">
        <v>45017</v>
      </c>
      <c r="K30" s="221">
        <v>45028</v>
      </c>
      <c r="L30" s="221"/>
      <c r="M30" s="221" t="s">
        <v>353</v>
      </c>
      <c r="N30" s="221"/>
      <c r="O30" s="202" t="s">
        <v>25</v>
      </c>
      <c r="P30" s="196">
        <v>1</v>
      </c>
      <c r="Q30" s="196" t="s">
        <v>43</v>
      </c>
      <c r="S30" s="218"/>
    </row>
    <row r="31" spans="1:19" s="217" customFormat="1" ht="47.25">
      <c r="A31" s="234">
        <v>6</v>
      </c>
      <c r="B31" s="235" t="s">
        <v>381</v>
      </c>
      <c r="C31" s="236" t="s">
        <v>369</v>
      </c>
      <c r="D31" s="244">
        <v>927662310</v>
      </c>
      <c r="E31" s="202" t="s">
        <v>262</v>
      </c>
      <c r="F31" s="238">
        <v>11940000</v>
      </c>
      <c r="G31" s="98">
        <v>12200000</v>
      </c>
      <c r="H31" s="198" t="s">
        <v>382</v>
      </c>
      <c r="I31" s="198"/>
      <c r="J31" s="221" t="s">
        <v>79</v>
      </c>
      <c r="K31" s="221">
        <v>45090</v>
      </c>
      <c r="L31" s="221"/>
      <c r="M31" s="221" t="s">
        <v>383</v>
      </c>
      <c r="N31" s="221"/>
      <c r="O31" s="202" t="s">
        <v>25</v>
      </c>
      <c r="P31" s="196">
        <v>5</v>
      </c>
      <c r="Q31" s="196" t="s">
        <v>43</v>
      </c>
      <c r="S31" s="218"/>
    </row>
    <row r="32" spans="1:19" s="217" customFormat="1" ht="31.5">
      <c r="A32" s="234">
        <v>7</v>
      </c>
      <c r="B32" s="235" t="s">
        <v>384</v>
      </c>
      <c r="C32" s="236" t="s">
        <v>369</v>
      </c>
      <c r="D32" s="244"/>
      <c r="E32" s="202" t="s">
        <v>262</v>
      </c>
      <c r="F32" s="238">
        <v>7040000</v>
      </c>
      <c r="G32" s="98">
        <v>7390000</v>
      </c>
      <c r="H32" s="198" t="s">
        <v>385</v>
      </c>
      <c r="I32" s="198"/>
      <c r="J32" s="221" t="s">
        <v>79</v>
      </c>
      <c r="K32" s="221">
        <v>45084</v>
      </c>
      <c r="L32" s="221"/>
      <c r="M32" s="221" t="s">
        <v>386</v>
      </c>
      <c r="N32" s="221"/>
      <c r="O32" s="202" t="s">
        <v>25</v>
      </c>
      <c r="P32" s="196">
        <v>2</v>
      </c>
      <c r="Q32" s="196" t="s">
        <v>43</v>
      </c>
      <c r="S32" s="218"/>
    </row>
    <row r="33" spans="1:19" s="217" customFormat="1" ht="47.25">
      <c r="A33" s="234">
        <v>8</v>
      </c>
      <c r="B33" s="235" t="s">
        <v>354</v>
      </c>
      <c r="C33" s="236" t="s">
        <v>369</v>
      </c>
      <c r="D33" s="244"/>
      <c r="E33" s="202" t="s">
        <v>262</v>
      </c>
      <c r="F33" s="238">
        <v>272230000</v>
      </c>
      <c r="G33" s="98">
        <v>286190000</v>
      </c>
      <c r="H33" s="198" t="s">
        <v>387</v>
      </c>
      <c r="I33" s="198"/>
      <c r="J33" s="221" t="s">
        <v>79</v>
      </c>
      <c r="K33" s="221">
        <v>45099</v>
      </c>
      <c r="L33" s="221"/>
      <c r="M33" s="221" t="s">
        <v>388</v>
      </c>
      <c r="N33" s="221"/>
      <c r="O33" s="202" t="s">
        <v>25</v>
      </c>
      <c r="P33" s="196">
        <v>73</v>
      </c>
      <c r="Q33" s="196" t="s">
        <v>43</v>
      </c>
      <c r="S33" s="218"/>
    </row>
    <row r="34" spans="1:19" s="217" customFormat="1" ht="31.5">
      <c r="A34" s="234">
        <v>9</v>
      </c>
      <c r="B34" s="235" t="s">
        <v>389</v>
      </c>
      <c r="C34" s="236" t="s">
        <v>369</v>
      </c>
      <c r="D34" s="244"/>
      <c r="E34" s="202" t="s">
        <v>262</v>
      </c>
      <c r="F34" s="238">
        <v>4635000</v>
      </c>
      <c r="G34" s="98">
        <v>4834250</v>
      </c>
      <c r="H34" s="198" t="s">
        <v>390</v>
      </c>
      <c r="I34" s="198"/>
      <c r="J34" s="221" t="s">
        <v>79</v>
      </c>
      <c r="K34" s="221">
        <v>45118</v>
      </c>
      <c r="L34" s="221"/>
      <c r="M34" s="221" t="s">
        <v>391</v>
      </c>
      <c r="N34" s="221"/>
      <c r="O34" s="202" t="s">
        <v>25</v>
      </c>
      <c r="P34" s="196">
        <v>1</v>
      </c>
      <c r="Q34" s="196" t="s">
        <v>43</v>
      </c>
      <c r="S34" s="218"/>
    </row>
    <row r="35" spans="1:19" s="217" customFormat="1" ht="31.5">
      <c r="A35" s="234">
        <v>10</v>
      </c>
      <c r="B35" s="235" t="s">
        <v>360</v>
      </c>
      <c r="C35" s="236" t="s">
        <v>369</v>
      </c>
      <c r="D35" s="244"/>
      <c r="E35" s="202" t="s">
        <v>262</v>
      </c>
      <c r="F35" s="238">
        <v>17120000</v>
      </c>
      <c r="G35" s="98">
        <v>20500000</v>
      </c>
      <c r="H35" s="198" t="s">
        <v>392</v>
      </c>
      <c r="I35" s="198"/>
      <c r="J35" s="221" t="s">
        <v>98</v>
      </c>
      <c r="K35" s="221">
        <v>45118</v>
      </c>
      <c r="L35" s="221"/>
      <c r="M35" s="221" t="s">
        <v>393</v>
      </c>
      <c r="N35" s="221"/>
      <c r="O35" s="202" t="s">
        <v>25</v>
      </c>
      <c r="P35" s="196">
        <v>6</v>
      </c>
      <c r="Q35" s="196" t="s">
        <v>43</v>
      </c>
      <c r="S35" s="218"/>
    </row>
    <row r="36" spans="1:19" s="217" customFormat="1" ht="57" customHeight="1">
      <c r="A36" s="234">
        <v>11</v>
      </c>
      <c r="B36" s="235" t="s">
        <v>357</v>
      </c>
      <c r="C36" s="236" t="s">
        <v>369</v>
      </c>
      <c r="D36" s="244"/>
      <c r="E36" s="202" t="s">
        <v>262</v>
      </c>
      <c r="F36" s="238">
        <v>6900000</v>
      </c>
      <c r="G36" s="98">
        <v>8400000</v>
      </c>
      <c r="H36" s="198" t="s">
        <v>394</v>
      </c>
      <c r="I36" s="198"/>
      <c r="J36" s="221" t="s">
        <v>98</v>
      </c>
      <c r="K36" s="221">
        <v>45142</v>
      </c>
      <c r="L36" s="221"/>
      <c r="M36" s="221" t="s">
        <v>395</v>
      </c>
      <c r="N36" s="221"/>
      <c r="O36" s="202" t="s">
        <v>25</v>
      </c>
      <c r="P36" s="196">
        <v>6</v>
      </c>
      <c r="Q36" s="196" t="s">
        <v>43</v>
      </c>
      <c r="S36" s="218"/>
    </row>
    <row r="37" spans="1:19" s="217" customFormat="1" ht="55.5" customHeight="1">
      <c r="A37" s="234">
        <v>12</v>
      </c>
      <c r="B37" s="235" t="s">
        <v>396</v>
      </c>
      <c r="C37" s="236" t="s">
        <v>369</v>
      </c>
      <c r="D37" s="244"/>
      <c r="E37" s="202" t="s">
        <v>262</v>
      </c>
      <c r="F37" s="238">
        <v>12956000</v>
      </c>
      <c r="G37" s="98">
        <v>17627000</v>
      </c>
      <c r="H37" s="198" t="s">
        <v>397</v>
      </c>
      <c r="I37" s="198"/>
      <c r="J37" s="221" t="s">
        <v>98</v>
      </c>
      <c r="K37" s="221">
        <v>45117</v>
      </c>
      <c r="L37" s="221"/>
      <c r="M37" s="221" t="s">
        <v>398</v>
      </c>
      <c r="N37" s="221"/>
      <c r="O37" s="202" t="s">
        <v>25</v>
      </c>
      <c r="P37" s="196">
        <v>2</v>
      </c>
      <c r="Q37" s="196" t="s">
        <v>43</v>
      </c>
      <c r="S37" s="218"/>
    </row>
    <row r="38" spans="1:19" s="217" customFormat="1" ht="47.25">
      <c r="A38" s="234">
        <v>13</v>
      </c>
      <c r="B38" s="235" t="s">
        <v>399</v>
      </c>
      <c r="C38" s="236" t="s">
        <v>369</v>
      </c>
      <c r="D38" s="244"/>
      <c r="E38" s="202" t="s">
        <v>262</v>
      </c>
      <c r="F38" s="238">
        <v>11400000</v>
      </c>
      <c r="G38" s="98">
        <v>12258000</v>
      </c>
      <c r="H38" s="198" t="s">
        <v>400</v>
      </c>
      <c r="I38" s="198"/>
      <c r="J38" s="221" t="s">
        <v>98</v>
      </c>
      <c r="K38" s="221">
        <v>45120</v>
      </c>
      <c r="L38" s="221"/>
      <c r="M38" s="221" t="s">
        <v>401</v>
      </c>
      <c r="N38" s="221"/>
      <c r="O38" s="202" t="s">
        <v>25</v>
      </c>
      <c r="P38" s="196">
        <v>2</v>
      </c>
      <c r="Q38" s="196" t="s">
        <v>43</v>
      </c>
      <c r="S38" s="218"/>
    </row>
    <row r="39" spans="1:19" s="217" customFormat="1" ht="55.5" customHeight="1">
      <c r="A39" s="234">
        <v>14</v>
      </c>
      <c r="B39" s="235" t="s">
        <v>402</v>
      </c>
      <c r="C39" s="236" t="s">
        <v>369</v>
      </c>
      <c r="D39" s="244"/>
      <c r="E39" s="202" t="s">
        <v>262</v>
      </c>
      <c r="F39" s="238">
        <v>34410000</v>
      </c>
      <c r="G39" s="98">
        <v>35510000</v>
      </c>
      <c r="H39" s="198" t="s">
        <v>403</v>
      </c>
      <c r="I39" s="198"/>
      <c r="J39" s="221" t="s">
        <v>98</v>
      </c>
      <c r="K39" s="221">
        <v>45128</v>
      </c>
      <c r="L39" s="221"/>
      <c r="M39" s="221" t="s">
        <v>404</v>
      </c>
      <c r="N39" s="221"/>
      <c r="O39" s="202" t="s">
        <v>25</v>
      </c>
      <c r="P39" s="196">
        <v>11</v>
      </c>
      <c r="Q39" s="196" t="s">
        <v>43</v>
      </c>
      <c r="S39" s="218"/>
    </row>
    <row r="40" spans="1:19" s="217" customFormat="1" ht="31.5">
      <c r="A40" s="234">
        <v>15</v>
      </c>
      <c r="B40" s="235" t="s">
        <v>405</v>
      </c>
      <c r="C40" s="236" t="s">
        <v>369</v>
      </c>
      <c r="D40" s="244"/>
      <c r="E40" s="202" t="s">
        <v>262</v>
      </c>
      <c r="F40" s="238">
        <v>14100000</v>
      </c>
      <c r="G40" s="98">
        <v>13950000</v>
      </c>
      <c r="H40" s="198" t="s">
        <v>406</v>
      </c>
      <c r="I40" s="198"/>
      <c r="J40" s="221" t="s">
        <v>98</v>
      </c>
      <c r="K40" s="221">
        <v>45138</v>
      </c>
      <c r="L40" s="221"/>
      <c r="M40" s="221" t="s">
        <v>407</v>
      </c>
      <c r="N40" s="221"/>
      <c r="O40" s="202" t="s">
        <v>25</v>
      </c>
      <c r="P40" s="196">
        <v>3</v>
      </c>
      <c r="Q40" s="196" t="s">
        <v>43</v>
      </c>
      <c r="S40" s="218"/>
    </row>
    <row r="41" spans="1:19" s="217" customFormat="1" ht="31.5">
      <c r="A41" s="234">
        <v>16</v>
      </c>
      <c r="B41" s="235" t="s">
        <v>408</v>
      </c>
      <c r="C41" s="236" t="s">
        <v>369</v>
      </c>
      <c r="D41" s="237">
        <v>1481777570</v>
      </c>
      <c r="E41" s="202" t="s">
        <v>262</v>
      </c>
      <c r="F41" s="238">
        <v>22035000</v>
      </c>
      <c r="G41" s="98">
        <v>21775000</v>
      </c>
      <c r="H41" s="198" t="s">
        <v>409</v>
      </c>
      <c r="I41" s="198"/>
      <c r="J41" s="221" t="s">
        <v>113</v>
      </c>
      <c r="K41" s="221">
        <v>45191</v>
      </c>
      <c r="L41" s="221"/>
      <c r="M41" s="221" t="s">
        <v>410</v>
      </c>
      <c r="N41" s="221"/>
      <c r="O41" s="202" t="s">
        <v>25</v>
      </c>
      <c r="P41" s="196">
        <v>13</v>
      </c>
      <c r="Q41" s="196" t="s">
        <v>43</v>
      </c>
      <c r="S41" s="218"/>
    </row>
    <row r="42" spans="1:19" s="217" customFormat="1" ht="31.5">
      <c r="A42" s="234">
        <v>17</v>
      </c>
      <c r="B42" s="235" t="s">
        <v>411</v>
      </c>
      <c r="C42" s="236" t="s">
        <v>369</v>
      </c>
      <c r="D42" s="239"/>
      <c r="E42" s="202" t="s">
        <v>262</v>
      </c>
      <c r="F42" s="238">
        <v>14913960</v>
      </c>
      <c r="G42" s="98">
        <v>15500000</v>
      </c>
      <c r="H42" s="198" t="s">
        <v>412</v>
      </c>
      <c r="I42" s="198"/>
      <c r="J42" s="221" t="s">
        <v>113</v>
      </c>
      <c r="K42" s="221">
        <v>45191</v>
      </c>
      <c r="L42" s="221"/>
      <c r="M42" s="221" t="s">
        <v>410</v>
      </c>
      <c r="N42" s="221"/>
      <c r="O42" s="202" t="s">
        <v>25</v>
      </c>
      <c r="P42" s="196">
        <v>2</v>
      </c>
      <c r="Q42" s="196" t="s">
        <v>43</v>
      </c>
      <c r="S42" s="218"/>
    </row>
    <row r="43" spans="1:19" s="217" customFormat="1" ht="31.5">
      <c r="A43" s="234">
        <v>18</v>
      </c>
      <c r="B43" s="235" t="s">
        <v>411</v>
      </c>
      <c r="C43" s="236" t="s">
        <v>369</v>
      </c>
      <c r="D43" s="239"/>
      <c r="E43" s="202" t="s">
        <v>262</v>
      </c>
      <c r="F43" s="238">
        <v>5812000</v>
      </c>
      <c r="G43" s="98">
        <v>6174000</v>
      </c>
      <c r="H43" s="198" t="s">
        <v>413</v>
      </c>
      <c r="I43" s="198"/>
      <c r="J43" s="221" t="s">
        <v>113</v>
      </c>
      <c r="K43" s="221">
        <v>45194</v>
      </c>
      <c r="L43" s="221"/>
      <c r="M43" s="221" t="s">
        <v>414</v>
      </c>
      <c r="N43" s="221"/>
      <c r="O43" s="202" t="s">
        <v>25</v>
      </c>
      <c r="P43" s="196">
        <v>2</v>
      </c>
      <c r="Q43" s="196" t="s">
        <v>43</v>
      </c>
      <c r="S43" s="218"/>
    </row>
    <row r="44" spans="1:19" s="217" customFormat="1" ht="31.5">
      <c r="A44" s="234">
        <v>19</v>
      </c>
      <c r="B44" s="235" t="s">
        <v>360</v>
      </c>
      <c r="C44" s="236" t="s">
        <v>369</v>
      </c>
      <c r="D44" s="239"/>
      <c r="E44" s="202" t="s">
        <v>262</v>
      </c>
      <c r="F44" s="238">
        <v>183610000</v>
      </c>
      <c r="G44" s="98">
        <v>196964000</v>
      </c>
      <c r="H44" s="198" t="s">
        <v>361</v>
      </c>
      <c r="I44" s="198"/>
      <c r="J44" s="221" t="s">
        <v>113</v>
      </c>
      <c r="K44" s="221">
        <v>45202</v>
      </c>
      <c r="L44" s="221"/>
      <c r="M44" s="221" t="s">
        <v>362</v>
      </c>
      <c r="N44" s="221"/>
      <c r="O44" s="202" t="s">
        <v>25</v>
      </c>
      <c r="P44" s="196">
        <v>39</v>
      </c>
      <c r="Q44" s="196" t="s">
        <v>43</v>
      </c>
      <c r="S44" s="218"/>
    </row>
    <row r="45" spans="1:19" s="217" customFormat="1" ht="47.25">
      <c r="A45" s="234">
        <v>20</v>
      </c>
      <c r="B45" s="235" t="s">
        <v>415</v>
      </c>
      <c r="C45" s="236" t="s">
        <v>369</v>
      </c>
      <c r="D45" s="239"/>
      <c r="E45" s="202" t="s">
        <v>262</v>
      </c>
      <c r="F45" s="238">
        <v>274725000</v>
      </c>
      <c r="G45" s="98">
        <v>265131900</v>
      </c>
      <c r="H45" s="198" t="s">
        <v>416</v>
      </c>
      <c r="I45" s="198"/>
      <c r="J45" s="221" t="s">
        <v>113</v>
      </c>
      <c r="K45" s="221">
        <v>45201</v>
      </c>
      <c r="L45" s="221"/>
      <c r="M45" s="221" t="s">
        <v>417</v>
      </c>
      <c r="N45" s="221"/>
      <c r="O45" s="202" t="s">
        <v>25</v>
      </c>
      <c r="P45" s="196">
        <v>55</v>
      </c>
      <c r="Q45" s="196" t="s">
        <v>43</v>
      </c>
      <c r="S45" s="218"/>
    </row>
    <row r="46" spans="1:19" s="217" customFormat="1" ht="47.25">
      <c r="A46" s="234">
        <v>21</v>
      </c>
      <c r="B46" s="235" t="s">
        <v>354</v>
      </c>
      <c r="C46" s="236" t="s">
        <v>369</v>
      </c>
      <c r="D46" s="239"/>
      <c r="E46" s="202" t="s">
        <v>262</v>
      </c>
      <c r="F46" s="238">
        <v>73440000</v>
      </c>
      <c r="G46" s="98">
        <v>71440000</v>
      </c>
      <c r="H46" s="198" t="s">
        <v>418</v>
      </c>
      <c r="I46" s="198"/>
      <c r="J46" s="221" t="s">
        <v>113</v>
      </c>
      <c r="K46" s="221">
        <v>45201</v>
      </c>
      <c r="L46" s="221"/>
      <c r="M46" s="221" t="s">
        <v>419</v>
      </c>
      <c r="N46" s="221"/>
      <c r="O46" s="202" t="s">
        <v>25</v>
      </c>
      <c r="P46" s="196">
        <v>2</v>
      </c>
      <c r="Q46" s="196" t="s">
        <v>43</v>
      </c>
      <c r="S46" s="218"/>
    </row>
    <row r="47" spans="1:19" s="217" customFormat="1" ht="30" customHeight="1">
      <c r="A47" s="234">
        <v>22</v>
      </c>
      <c r="B47" s="235" t="s">
        <v>420</v>
      </c>
      <c r="C47" s="236" t="s">
        <v>369</v>
      </c>
      <c r="D47" s="240"/>
      <c r="E47" s="202" t="s">
        <v>262</v>
      </c>
      <c r="F47" s="238">
        <v>13788000</v>
      </c>
      <c r="G47" s="98">
        <v>15000000</v>
      </c>
      <c r="H47" s="198" t="s">
        <v>421</v>
      </c>
      <c r="I47" s="198"/>
      <c r="J47" s="221" t="s">
        <v>129</v>
      </c>
      <c r="K47" s="221">
        <v>45208</v>
      </c>
      <c r="L47" s="221"/>
      <c r="M47" s="221" t="s">
        <v>422</v>
      </c>
      <c r="N47" s="221"/>
      <c r="O47" s="202" t="s">
        <v>25</v>
      </c>
      <c r="P47" s="196">
        <v>3</v>
      </c>
      <c r="Q47" s="196" t="s">
        <v>43</v>
      </c>
      <c r="S47" s="218"/>
    </row>
    <row r="48" spans="1:19" s="217" customFormat="1" ht="30" customHeight="1">
      <c r="A48" s="234"/>
      <c r="C48" s="236"/>
      <c r="D48" s="242"/>
      <c r="E48" s="202" t="s">
        <v>262</v>
      </c>
      <c r="F48" s="238"/>
      <c r="G48" s="98"/>
      <c r="H48" s="198"/>
      <c r="I48" s="198"/>
      <c r="J48" s="221"/>
      <c r="K48" s="221"/>
      <c r="L48" s="221"/>
      <c r="M48" s="221"/>
      <c r="N48" s="221"/>
      <c r="O48" s="202"/>
      <c r="P48" s="196"/>
      <c r="Q48" s="196"/>
      <c r="S48" s="218"/>
    </row>
    <row r="49" spans="1:19" s="217" customFormat="1" ht="18" customHeight="1">
      <c r="A49" s="234"/>
      <c r="B49" s="234"/>
      <c r="C49" s="234"/>
      <c r="D49" s="206">
        <f>D26</f>
        <v>217103510</v>
      </c>
      <c r="E49" s="196"/>
      <c r="F49" s="206">
        <f>SUM(F27:F48)</f>
        <v>1035060960</v>
      </c>
      <c r="G49" s="208">
        <f>SUM(G26:G47)</f>
        <v>1125511150</v>
      </c>
      <c r="H49" s="99"/>
      <c r="I49" s="99"/>
      <c r="J49" s="202"/>
      <c r="K49" s="202"/>
      <c r="L49" s="202"/>
      <c r="M49" s="99"/>
      <c r="N49" s="99"/>
      <c r="O49" s="202"/>
      <c r="P49" s="196"/>
      <c r="Q49" s="196"/>
      <c r="S49" s="218"/>
    </row>
    <row r="50" spans="1:19">
      <c r="B50" s="245"/>
      <c r="C50" s="245"/>
      <c r="D50" s="245"/>
      <c r="E50" s="245"/>
      <c r="F50" s="245"/>
      <c r="G50" s="246"/>
      <c r="H50" s="172"/>
      <c r="I50" s="172"/>
    </row>
    <row r="51" spans="1:19" s="217" customFormat="1" ht="18" customHeight="1">
      <c r="A51" s="233" t="s">
        <v>423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S51" s="218"/>
    </row>
    <row r="52" spans="1:19" s="217" customFormat="1" ht="47.25">
      <c r="A52" s="234">
        <v>1</v>
      </c>
      <c r="B52" s="235" t="s">
        <v>424</v>
      </c>
      <c r="C52" s="236" t="s">
        <v>423</v>
      </c>
      <c r="D52" s="237">
        <v>51055000</v>
      </c>
      <c r="E52" s="202" t="s">
        <v>182</v>
      </c>
      <c r="F52" s="238">
        <v>8040000</v>
      </c>
      <c r="G52" s="98">
        <v>8000000</v>
      </c>
      <c r="H52" s="198" t="s">
        <v>425</v>
      </c>
      <c r="I52" s="198"/>
      <c r="J52" s="221">
        <v>44994</v>
      </c>
      <c r="K52" s="221">
        <v>44998</v>
      </c>
      <c r="L52" s="221"/>
      <c r="M52" s="221" t="s">
        <v>426</v>
      </c>
      <c r="N52" s="221"/>
      <c r="O52" s="202" t="s">
        <v>25</v>
      </c>
      <c r="P52" s="196">
        <v>20</v>
      </c>
      <c r="Q52" s="196" t="s">
        <v>43</v>
      </c>
      <c r="S52" s="218"/>
    </row>
    <row r="53" spans="1:19" s="217" customFormat="1" ht="47.25">
      <c r="A53" s="234">
        <v>2</v>
      </c>
      <c r="B53" s="235" t="s">
        <v>354</v>
      </c>
      <c r="C53" s="236" t="s">
        <v>423</v>
      </c>
      <c r="D53" s="239"/>
      <c r="E53" s="202" t="s">
        <v>182</v>
      </c>
      <c r="F53" s="238">
        <v>13131300</v>
      </c>
      <c r="G53" s="98">
        <v>14431300</v>
      </c>
      <c r="H53" s="198" t="s">
        <v>355</v>
      </c>
      <c r="I53" s="198"/>
      <c r="J53" s="221">
        <v>45022</v>
      </c>
      <c r="K53" s="221">
        <v>45028</v>
      </c>
      <c r="L53" s="221"/>
      <c r="M53" s="221" t="s">
        <v>356</v>
      </c>
      <c r="N53" s="221"/>
      <c r="O53" s="202" t="s">
        <v>25</v>
      </c>
      <c r="P53" s="196">
        <v>26</v>
      </c>
      <c r="Q53" s="196" t="s">
        <v>43</v>
      </c>
      <c r="S53" s="218"/>
    </row>
    <row r="54" spans="1:19" s="217" customFormat="1" ht="47.25">
      <c r="A54" s="234">
        <v>3</v>
      </c>
      <c r="B54" s="235" t="s">
        <v>427</v>
      </c>
      <c r="C54" s="236" t="s">
        <v>423</v>
      </c>
      <c r="D54" s="240"/>
      <c r="E54" s="202" t="s">
        <v>182</v>
      </c>
      <c r="F54" s="238">
        <v>13800000</v>
      </c>
      <c r="G54" s="98">
        <v>18940000</v>
      </c>
      <c r="H54" s="198" t="s">
        <v>428</v>
      </c>
      <c r="I54" s="198"/>
      <c r="J54" s="221">
        <v>45054</v>
      </c>
      <c r="K54" s="221">
        <v>45057</v>
      </c>
      <c r="L54" s="221"/>
      <c r="M54" s="221" t="s">
        <v>429</v>
      </c>
      <c r="N54" s="221"/>
      <c r="O54" s="202" t="s">
        <v>25</v>
      </c>
      <c r="P54" s="196">
        <v>20</v>
      </c>
      <c r="Q54" s="196" t="s">
        <v>43</v>
      </c>
      <c r="S54" s="218"/>
    </row>
    <row r="55" spans="1:19" s="217" customFormat="1" ht="47.25">
      <c r="A55" s="234">
        <v>4</v>
      </c>
      <c r="B55" s="235" t="s">
        <v>381</v>
      </c>
      <c r="C55" s="236" t="s">
        <v>423</v>
      </c>
      <c r="D55" s="237">
        <v>67705000</v>
      </c>
      <c r="E55" s="202" t="s">
        <v>182</v>
      </c>
      <c r="F55" s="238">
        <v>10905000</v>
      </c>
      <c r="G55" s="98">
        <v>11790000</v>
      </c>
      <c r="H55" s="198" t="s">
        <v>382</v>
      </c>
      <c r="I55" s="198"/>
      <c r="J55" s="221" t="s">
        <v>79</v>
      </c>
      <c r="K55" s="221">
        <v>45090</v>
      </c>
      <c r="L55" s="221"/>
      <c r="M55" s="221" t="s">
        <v>383</v>
      </c>
      <c r="N55" s="221"/>
      <c r="O55" s="202" t="s">
        <v>25</v>
      </c>
      <c r="P55" s="196">
        <v>15</v>
      </c>
      <c r="Q55" s="196" t="s">
        <v>43</v>
      </c>
      <c r="S55" s="218"/>
    </row>
    <row r="56" spans="1:19" s="217" customFormat="1" ht="47.25">
      <c r="A56" s="234">
        <v>5</v>
      </c>
      <c r="B56" s="235" t="s">
        <v>354</v>
      </c>
      <c r="C56" s="236" t="s">
        <v>423</v>
      </c>
      <c r="D56" s="240"/>
      <c r="E56" s="202" t="s">
        <v>182</v>
      </c>
      <c r="F56" s="238">
        <v>37200000</v>
      </c>
      <c r="G56" s="98">
        <v>38800000</v>
      </c>
      <c r="H56" s="198" t="s">
        <v>387</v>
      </c>
      <c r="I56" s="198"/>
      <c r="J56" s="221" t="s">
        <v>79</v>
      </c>
      <c r="K56" s="221">
        <v>45099</v>
      </c>
      <c r="L56" s="221"/>
      <c r="M56" s="221" t="s">
        <v>388</v>
      </c>
      <c r="N56" s="221"/>
      <c r="O56" s="202" t="s">
        <v>25</v>
      </c>
      <c r="P56" s="196">
        <v>40</v>
      </c>
      <c r="Q56" s="196" t="s">
        <v>43</v>
      </c>
      <c r="S56" s="218"/>
    </row>
    <row r="57" spans="1:19" s="217" customFormat="1" ht="31.5">
      <c r="A57" s="234">
        <v>6</v>
      </c>
      <c r="B57" s="235" t="s">
        <v>360</v>
      </c>
      <c r="C57" s="236" t="s">
        <v>423</v>
      </c>
      <c r="D57" s="242">
        <v>83794500</v>
      </c>
      <c r="E57" s="202" t="s">
        <v>182</v>
      </c>
      <c r="F57" s="238">
        <v>23030000</v>
      </c>
      <c r="G57" s="98">
        <v>25239000</v>
      </c>
      <c r="H57" s="198" t="s">
        <v>361</v>
      </c>
      <c r="I57" s="198"/>
      <c r="J57" s="221" t="s">
        <v>113</v>
      </c>
      <c r="K57" s="221">
        <v>45202</v>
      </c>
      <c r="L57" s="221"/>
      <c r="M57" s="221" t="s">
        <v>430</v>
      </c>
      <c r="N57" s="221"/>
      <c r="O57" s="202" t="s">
        <v>25</v>
      </c>
      <c r="P57" s="196">
        <v>47</v>
      </c>
      <c r="Q57" s="196" t="s">
        <v>43</v>
      </c>
      <c r="S57" s="218"/>
    </row>
    <row r="58" spans="1:19" s="217" customFormat="1" ht="31.5">
      <c r="A58" s="234">
        <v>7</v>
      </c>
      <c r="B58" s="235" t="s">
        <v>431</v>
      </c>
      <c r="C58" s="236" t="s">
        <v>423</v>
      </c>
      <c r="D58" s="237">
        <v>83264500</v>
      </c>
      <c r="E58" s="202" t="s">
        <v>182</v>
      </c>
      <c r="F58" s="238">
        <v>364000</v>
      </c>
      <c r="G58" s="98">
        <v>364000</v>
      </c>
      <c r="H58" s="198" t="s">
        <v>432</v>
      </c>
      <c r="I58" s="198"/>
      <c r="J58" s="221" t="s">
        <v>129</v>
      </c>
      <c r="K58" s="221">
        <v>45204</v>
      </c>
      <c r="L58" s="221"/>
      <c r="M58" s="221" t="s">
        <v>433</v>
      </c>
      <c r="N58" s="221"/>
      <c r="O58" s="202" t="s">
        <v>25</v>
      </c>
      <c r="P58" s="196">
        <v>1</v>
      </c>
      <c r="Q58" s="196" t="s">
        <v>43</v>
      </c>
      <c r="S58" s="218"/>
    </row>
    <row r="59" spans="1:19" s="217" customFormat="1" ht="31.5">
      <c r="A59" s="234">
        <v>8</v>
      </c>
      <c r="B59" s="235" t="s">
        <v>434</v>
      </c>
      <c r="C59" s="236" t="s">
        <v>423</v>
      </c>
      <c r="D59" s="240"/>
      <c r="E59" s="202" t="s">
        <v>182</v>
      </c>
      <c r="F59" s="238">
        <v>2800000</v>
      </c>
      <c r="G59" s="98">
        <v>2784000</v>
      </c>
      <c r="H59" s="198" t="s">
        <v>435</v>
      </c>
      <c r="I59" s="198"/>
      <c r="J59" s="221" t="s">
        <v>129</v>
      </c>
      <c r="K59" s="221">
        <v>45208</v>
      </c>
      <c r="L59" s="221"/>
      <c r="M59" s="221" t="s">
        <v>436</v>
      </c>
      <c r="N59" s="221"/>
      <c r="O59" s="202" t="s">
        <v>25</v>
      </c>
      <c r="P59" s="196">
        <v>8</v>
      </c>
      <c r="Q59" s="196" t="s">
        <v>43</v>
      </c>
      <c r="S59" s="218"/>
    </row>
    <row r="60" spans="1:19" s="217" customFormat="1" ht="47.25">
      <c r="A60" s="234">
        <v>9</v>
      </c>
      <c r="B60" s="235" t="s">
        <v>354</v>
      </c>
      <c r="C60" s="236" t="s">
        <v>423</v>
      </c>
      <c r="D60" s="242">
        <v>147139500</v>
      </c>
      <c r="E60" s="202" t="s">
        <v>182</v>
      </c>
      <c r="F60" s="238">
        <v>23200000</v>
      </c>
      <c r="G60" s="98">
        <v>2280000</v>
      </c>
      <c r="H60" s="198" t="s">
        <v>363</v>
      </c>
      <c r="I60" s="198"/>
      <c r="J60" s="221" t="s">
        <v>147</v>
      </c>
      <c r="K60" s="221">
        <v>45235</v>
      </c>
      <c r="L60" s="221"/>
      <c r="M60" s="221" t="s">
        <v>364</v>
      </c>
      <c r="N60" s="221"/>
      <c r="O60" s="236" t="s">
        <v>25</v>
      </c>
      <c r="P60" s="196">
        <v>40</v>
      </c>
      <c r="Q60" s="196" t="s">
        <v>43</v>
      </c>
      <c r="S60" s="218"/>
    </row>
    <row r="61" spans="1:19" s="217" customFormat="1" ht="17.45" customHeight="1">
      <c r="A61" s="234"/>
      <c r="B61" s="235"/>
      <c r="C61" s="234"/>
      <c r="D61" s="206">
        <f>SUM(D52)</f>
        <v>51055000</v>
      </c>
      <c r="E61" s="202" t="s">
        <v>182</v>
      </c>
      <c r="F61" s="206">
        <f>SUM(F52:F60)</f>
        <v>132470300</v>
      </c>
      <c r="G61" s="208">
        <f>SUM(G52:G60)</f>
        <v>122628300</v>
      </c>
      <c r="H61" s="99"/>
      <c r="I61" s="99"/>
      <c r="J61" s="202"/>
      <c r="K61" s="202"/>
      <c r="L61" s="202"/>
      <c r="M61" s="99"/>
      <c r="N61" s="99"/>
      <c r="O61" s="202"/>
      <c r="P61" s="196"/>
      <c r="Q61" s="196"/>
      <c r="S61" s="218"/>
    </row>
    <row r="62" spans="1:19" s="217" customFormat="1" ht="18" customHeight="1">
      <c r="A62" s="227"/>
      <c r="B62" s="227"/>
      <c r="C62" s="227"/>
      <c r="D62" s="247"/>
      <c r="E62" s="229"/>
      <c r="F62" s="247"/>
      <c r="G62" s="248"/>
      <c r="H62" s="231"/>
      <c r="I62" s="231"/>
      <c r="J62" s="232"/>
      <c r="K62" s="232"/>
      <c r="L62" s="232"/>
      <c r="M62" s="231"/>
      <c r="N62" s="231"/>
      <c r="O62" s="232"/>
      <c r="P62" s="229"/>
      <c r="Q62" s="229"/>
      <c r="S62" s="218"/>
    </row>
    <row r="63" spans="1:19" s="217" customFormat="1" ht="18" customHeight="1">
      <c r="A63" s="249" t="s">
        <v>437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1"/>
      <c r="S63" s="218"/>
    </row>
    <row r="64" spans="1:19" s="217" customFormat="1" ht="31.5">
      <c r="A64" s="236">
        <v>1</v>
      </c>
      <c r="B64" s="235" t="s">
        <v>438</v>
      </c>
      <c r="C64" s="252" t="s">
        <v>437</v>
      </c>
      <c r="D64" s="253">
        <v>155187500</v>
      </c>
      <c r="E64" s="202" t="s">
        <v>182</v>
      </c>
      <c r="F64" s="254">
        <v>97175000</v>
      </c>
      <c r="G64" s="254">
        <v>90077000</v>
      </c>
      <c r="H64" s="255" t="s">
        <v>439</v>
      </c>
      <c r="I64" s="252"/>
      <c r="J64" s="221" t="s">
        <v>79</v>
      </c>
      <c r="K64" s="221">
        <v>45090</v>
      </c>
      <c r="L64" s="252"/>
      <c r="M64" s="221" t="s">
        <v>440</v>
      </c>
      <c r="N64" s="252"/>
      <c r="O64" s="236" t="s">
        <v>25</v>
      </c>
      <c r="P64" s="236">
        <v>169</v>
      </c>
      <c r="Q64" s="236" t="s">
        <v>43</v>
      </c>
      <c r="S64" s="218"/>
    </row>
    <row r="65" spans="1:19" s="217" customFormat="1" ht="47.25">
      <c r="A65" s="236">
        <v>2</v>
      </c>
      <c r="B65" s="235" t="s">
        <v>357</v>
      </c>
      <c r="C65" s="252" t="s">
        <v>437</v>
      </c>
      <c r="D65" s="256"/>
      <c r="E65" s="202" t="s">
        <v>182</v>
      </c>
      <c r="F65" s="254">
        <v>25740000</v>
      </c>
      <c r="G65" s="254">
        <v>48165000</v>
      </c>
      <c r="H65" s="198" t="s">
        <v>358</v>
      </c>
      <c r="I65" s="198"/>
      <c r="J65" s="221" t="s">
        <v>79</v>
      </c>
      <c r="K65" s="221">
        <v>45093</v>
      </c>
      <c r="L65" s="221"/>
      <c r="M65" s="221" t="s">
        <v>359</v>
      </c>
      <c r="N65" s="221"/>
      <c r="O65" s="202" t="s">
        <v>25</v>
      </c>
      <c r="P65" s="196">
        <v>39</v>
      </c>
      <c r="Q65" s="196" t="s">
        <v>43</v>
      </c>
      <c r="S65" s="218"/>
    </row>
    <row r="66" spans="1:19" s="217" customFormat="1" ht="31.5">
      <c r="A66" s="236">
        <v>3</v>
      </c>
      <c r="B66" s="235" t="s">
        <v>434</v>
      </c>
      <c r="C66" s="252" t="s">
        <v>437</v>
      </c>
      <c r="D66" s="257"/>
      <c r="E66" s="202" t="s">
        <v>182</v>
      </c>
      <c r="F66" s="254">
        <v>2000000</v>
      </c>
      <c r="G66" s="254">
        <v>1980000</v>
      </c>
      <c r="H66" s="198" t="s">
        <v>435</v>
      </c>
      <c r="I66" s="198"/>
      <c r="J66" s="221" t="s">
        <v>129</v>
      </c>
      <c r="K66" s="221">
        <v>45208</v>
      </c>
      <c r="L66" s="221"/>
      <c r="M66" s="221" t="s">
        <v>436</v>
      </c>
      <c r="N66" s="221"/>
      <c r="O66" s="202" t="s">
        <v>25</v>
      </c>
      <c r="P66" s="196">
        <v>2</v>
      </c>
      <c r="Q66" s="196" t="s">
        <v>43</v>
      </c>
      <c r="S66" s="218"/>
    </row>
    <row r="67" spans="1:19" s="217" customFormat="1" ht="31.5">
      <c r="A67" s="236">
        <v>4</v>
      </c>
      <c r="B67" s="235" t="s">
        <v>365</v>
      </c>
      <c r="C67" s="252" t="s">
        <v>437</v>
      </c>
      <c r="D67" s="254">
        <v>224480500</v>
      </c>
      <c r="E67" s="202" t="s">
        <v>182</v>
      </c>
      <c r="F67" s="254">
        <v>57420000</v>
      </c>
      <c r="G67" s="254">
        <v>50025000</v>
      </c>
      <c r="H67" s="198" t="s">
        <v>366</v>
      </c>
      <c r="I67" s="198"/>
      <c r="J67" s="221" t="s">
        <v>147</v>
      </c>
      <c r="K67" s="221">
        <v>45236</v>
      </c>
      <c r="L67" s="221"/>
      <c r="M67" s="221" t="s">
        <v>367</v>
      </c>
      <c r="N67" s="221"/>
      <c r="O67" s="236" t="s">
        <v>25</v>
      </c>
      <c r="P67" s="236">
        <v>57</v>
      </c>
      <c r="Q67" s="252" t="s">
        <v>43</v>
      </c>
      <c r="S67" s="218"/>
    </row>
    <row r="68" spans="1:19" s="217" customFormat="1" ht="18" customHeight="1">
      <c r="A68" s="236"/>
      <c r="B68" s="252"/>
      <c r="C68" s="252"/>
      <c r="D68" s="254"/>
      <c r="E68" s="254"/>
      <c r="F68" s="254"/>
      <c r="G68" s="254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S68" s="218"/>
    </row>
    <row r="69" spans="1:19" s="217" customFormat="1" ht="18" customHeight="1">
      <c r="A69" s="236"/>
      <c r="B69" s="252"/>
      <c r="C69" s="252"/>
      <c r="D69" s="254"/>
      <c r="E69" s="254"/>
      <c r="F69" s="254"/>
      <c r="G69" s="254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S69" s="218"/>
    </row>
    <row r="70" spans="1:19" s="217" customFormat="1" ht="18" customHeight="1">
      <c r="A70" s="234"/>
      <c r="B70" s="234"/>
      <c r="C70" s="234"/>
      <c r="D70" s="258"/>
      <c r="E70" s="259"/>
      <c r="F70" s="260">
        <f>SUM(F64:F69)</f>
        <v>182335000</v>
      </c>
      <c r="G70" s="260">
        <f>SUM(G64:G69)</f>
        <v>190247000</v>
      </c>
      <c r="H70" s="202"/>
      <c r="I70" s="202"/>
      <c r="J70" s="202"/>
      <c r="K70" s="202"/>
      <c r="L70" s="202"/>
      <c r="M70" s="202"/>
      <c r="N70" s="202"/>
      <c r="O70" s="202"/>
      <c r="P70" s="196"/>
      <c r="Q70" s="196"/>
      <c r="S70" s="218"/>
    </row>
    <row r="71" spans="1:19" s="217" customFormat="1" ht="18" customHeight="1">
      <c r="A71" s="227"/>
      <c r="B71" s="227"/>
      <c r="C71" s="227"/>
      <c r="D71" s="247"/>
      <c r="E71" s="229"/>
      <c r="F71" s="247"/>
      <c r="G71" s="248"/>
      <c r="H71" s="231"/>
      <c r="I71" s="231"/>
      <c r="J71" s="232"/>
      <c r="K71" s="232"/>
      <c r="L71" s="232"/>
      <c r="M71" s="231"/>
      <c r="N71" s="231"/>
      <c r="O71" s="232"/>
      <c r="P71" s="229"/>
      <c r="Q71" s="229"/>
      <c r="S71" s="218"/>
    </row>
    <row r="72" spans="1:19" s="217" customFormat="1" ht="18" customHeight="1">
      <c r="A72" s="233" t="s">
        <v>441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S72" s="218"/>
    </row>
    <row r="73" spans="1:19" s="217" customFormat="1" ht="47.25">
      <c r="A73" s="261">
        <v>1</v>
      </c>
      <c r="B73" s="235" t="s">
        <v>442</v>
      </c>
      <c r="C73" s="262" t="s">
        <v>441</v>
      </c>
      <c r="D73" s="244">
        <v>1097868000</v>
      </c>
      <c r="E73" s="202" t="s">
        <v>262</v>
      </c>
      <c r="F73" s="197">
        <v>101100000</v>
      </c>
      <c r="G73" s="100">
        <v>113325000</v>
      </c>
      <c r="H73" s="198" t="s">
        <v>443</v>
      </c>
      <c r="I73" s="263"/>
      <c r="J73" s="221">
        <v>45042</v>
      </c>
      <c r="K73" s="221">
        <v>45043</v>
      </c>
      <c r="L73" s="199"/>
      <c r="M73" s="221" t="s">
        <v>444</v>
      </c>
      <c r="N73" s="199"/>
      <c r="O73" s="236" t="s">
        <v>25</v>
      </c>
      <c r="P73" s="264">
        <v>38</v>
      </c>
      <c r="Q73" s="196" t="s">
        <v>43</v>
      </c>
      <c r="S73" s="218"/>
    </row>
    <row r="74" spans="1:19" s="217" customFormat="1" ht="31.5">
      <c r="A74" s="261">
        <v>2</v>
      </c>
      <c r="B74" s="235" t="s">
        <v>445</v>
      </c>
      <c r="C74" s="265"/>
      <c r="D74" s="244"/>
      <c r="E74" s="202" t="s">
        <v>262</v>
      </c>
      <c r="F74" s="242">
        <v>39000000</v>
      </c>
      <c r="G74" s="100">
        <v>43600000</v>
      </c>
      <c r="H74" s="198" t="s">
        <v>446</v>
      </c>
      <c r="I74" s="263"/>
      <c r="J74" s="221">
        <v>45042</v>
      </c>
      <c r="K74" s="221">
        <v>45048</v>
      </c>
      <c r="L74" s="199"/>
      <c r="M74" s="221" t="s">
        <v>447</v>
      </c>
      <c r="N74" s="199"/>
      <c r="O74" s="236" t="s">
        <v>25</v>
      </c>
      <c r="P74" s="264">
        <v>8</v>
      </c>
      <c r="Q74" s="196" t="s">
        <v>43</v>
      </c>
      <c r="S74" s="218"/>
    </row>
    <row r="75" spans="1:19" s="217" customFormat="1" ht="31.5">
      <c r="A75" s="261">
        <v>3</v>
      </c>
      <c r="B75" s="235" t="s">
        <v>448</v>
      </c>
      <c r="C75" s="265"/>
      <c r="D75" s="244"/>
      <c r="E75" s="202" t="s">
        <v>262</v>
      </c>
      <c r="F75" s="242">
        <v>15000000</v>
      </c>
      <c r="G75" s="100">
        <v>15000000</v>
      </c>
      <c r="H75" s="198" t="s">
        <v>449</v>
      </c>
      <c r="I75" s="263"/>
      <c r="J75" s="221">
        <v>45056</v>
      </c>
      <c r="K75" s="221">
        <v>45057</v>
      </c>
      <c r="L75" s="199"/>
      <c r="M75" s="221" t="s">
        <v>450</v>
      </c>
      <c r="N75" s="199"/>
      <c r="O75" s="236" t="s">
        <v>25</v>
      </c>
      <c r="P75" s="264">
        <v>1</v>
      </c>
      <c r="Q75" s="196" t="s">
        <v>43</v>
      </c>
      <c r="S75" s="218"/>
    </row>
    <row r="76" spans="1:19" s="217" customFormat="1" ht="31.5">
      <c r="A76" s="261">
        <v>4</v>
      </c>
      <c r="B76" s="235" t="s">
        <v>451</v>
      </c>
      <c r="C76" s="265"/>
      <c r="D76" s="244"/>
      <c r="E76" s="202" t="s">
        <v>262</v>
      </c>
      <c r="F76" s="242">
        <v>30000000</v>
      </c>
      <c r="G76" s="100">
        <v>32000000</v>
      </c>
      <c r="H76" s="198" t="s">
        <v>452</v>
      </c>
      <c r="I76" s="263"/>
      <c r="J76" s="221">
        <v>45042</v>
      </c>
      <c r="K76" s="221">
        <v>45048</v>
      </c>
      <c r="L76" s="199"/>
      <c r="M76" s="221" t="s">
        <v>453</v>
      </c>
      <c r="N76" s="199"/>
      <c r="O76" s="236" t="s">
        <v>25</v>
      </c>
      <c r="P76" s="264">
        <v>10</v>
      </c>
      <c r="Q76" s="196" t="s">
        <v>43</v>
      </c>
      <c r="S76" s="218"/>
    </row>
    <row r="77" spans="1:19" s="217" customFormat="1" ht="31.5">
      <c r="A77" s="261">
        <v>5</v>
      </c>
      <c r="B77" s="235" t="s">
        <v>454</v>
      </c>
      <c r="C77" s="265"/>
      <c r="D77" s="244"/>
      <c r="E77" s="202" t="s">
        <v>262</v>
      </c>
      <c r="F77" s="242">
        <v>363374000</v>
      </c>
      <c r="G77" s="100">
        <v>363574000</v>
      </c>
      <c r="H77" s="198" t="s">
        <v>455</v>
      </c>
      <c r="I77" s="263"/>
      <c r="J77" s="221">
        <v>45042</v>
      </c>
      <c r="K77" s="221">
        <v>45051</v>
      </c>
      <c r="L77" s="199"/>
      <c r="M77" s="221" t="s">
        <v>456</v>
      </c>
      <c r="N77" s="199"/>
      <c r="O77" s="236" t="s">
        <v>25</v>
      </c>
      <c r="P77" s="264">
        <v>6</v>
      </c>
      <c r="Q77" s="196" t="s">
        <v>43</v>
      </c>
      <c r="S77" s="218"/>
    </row>
    <row r="78" spans="1:19" s="217" customFormat="1" ht="47.25">
      <c r="A78" s="261">
        <v>6</v>
      </c>
      <c r="B78" s="235" t="s">
        <v>457</v>
      </c>
      <c r="C78" s="265"/>
      <c r="D78" s="244"/>
      <c r="E78" s="202" t="s">
        <v>262</v>
      </c>
      <c r="F78" s="266">
        <v>25500000</v>
      </c>
      <c r="G78" s="98">
        <v>27300000</v>
      </c>
      <c r="H78" s="198" t="s">
        <v>458</v>
      </c>
      <c r="I78" s="198"/>
      <c r="J78" s="221">
        <v>45042</v>
      </c>
      <c r="K78" s="221">
        <v>45043</v>
      </c>
      <c r="L78" s="221"/>
      <c r="M78" s="221" t="s">
        <v>459</v>
      </c>
      <c r="N78" s="221"/>
      <c r="O78" s="236" t="s">
        <v>25</v>
      </c>
      <c r="P78" s="196">
        <v>1</v>
      </c>
      <c r="Q78" s="196" t="s">
        <v>43</v>
      </c>
      <c r="S78" s="218"/>
    </row>
    <row r="79" spans="1:19" s="217" customFormat="1" ht="31.5">
      <c r="A79" s="261">
        <v>7</v>
      </c>
      <c r="B79" s="235" t="s">
        <v>460</v>
      </c>
      <c r="C79" s="265"/>
      <c r="D79" s="244"/>
      <c r="E79" s="202" t="s">
        <v>262</v>
      </c>
      <c r="F79" s="266">
        <v>1100000</v>
      </c>
      <c r="G79" s="98">
        <v>1075000</v>
      </c>
      <c r="H79" s="198" t="s">
        <v>461</v>
      </c>
      <c r="I79" s="198"/>
      <c r="J79" s="221">
        <v>45042</v>
      </c>
      <c r="K79" s="221">
        <v>45044</v>
      </c>
      <c r="L79" s="221"/>
      <c r="M79" s="221" t="s">
        <v>462</v>
      </c>
      <c r="N79" s="221"/>
      <c r="O79" s="236" t="s">
        <v>25</v>
      </c>
      <c r="P79" s="196">
        <v>1</v>
      </c>
      <c r="Q79" s="196" t="s">
        <v>43</v>
      </c>
      <c r="S79" s="218"/>
    </row>
    <row r="80" spans="1:19" s="217" customFormat="1" ht="31.5">
      <c r="A80" s="261">
        <v>8</v>
      </c>
      <c r="B80" s="235" t="s">
        <v>463</v>
      </c>
      <c r="C80" s="265"/>
      <c r="D80" s="244"/>
      <c r="E80" s="202" t="s">
        <v>262</v>
      </c>
      <c r="F80" s="266">
        <v>20746554</v>
      </c>
      <c r="G80" s="98">
        <v>21709226</v>
      </c>
      <c r="H80" s="198" t="s">
        <v>464</v>
      </c>
      <c r="I80" s="198"/>
      <c r="J80" s="221">
        <v>45042</v>
      </c>
      <c r="K80" s="221">
        <v>45048</v>
      </c>
      <c r="L80" s="221"/>
      <c r="M80" s="221" t="s">
        <v>465</v>
      </c>
      <c r="N80" s="221"/>
      <c r="O80" s="236" t="s">
        <v>25</v>
      </c>
      <c r="P80" s="196">
        <v>6</v>
      </c>
      <c r="Q80" s="196" t="s">
        <v>43</v>
      </c>
      <c r="S80" s="218"/>
    </row>
    <row r="81" spans="1:19" s="217" customFormat="1" ht="31.5">
      <c r="A81" s="261">
        <v>9</v>
      </c>
      <c r="B81" s="235" t="s">
        <v>466</v>
      </c>
      <c r="C81" s="265"/>
      <c r="D81" s="244"/>
      <c r="E81" s="202" t="s">
        <v>262</v>
      </c>
      <c r="F81" s="266">
        <v>65000000</v>
      </c>
      <c r="G81" s="98">
        <v>65500000</v>
      </c>
      <c r="H81" s="198" t="s">
        <v>467</v>
      </c>
      <c r="I81" s="198"/>
      <c r="J81" s="221">
        <v>45043</v>
      </c>
      <c r="K81" s="221">
        <v>45048</v>
      </c>
      <c r="L81" s="221"/>
      <c r="M81" s="221" t="s">
        <v>468</v>
      </c>
      <c r="N81" s="221"/>
      <c r="O81" s="236" t="s">
        <v>25</v>
      </c>
      <c r="P81" s="196">
        <v>2</v>
      </c>
      <c r="Q81" s="196" t="s">
        <v>43</v>
      </c>
      <c r="S81" s="218"/>
    </row>
    <row r="82" spans="1:19" s="217" customFormat="1" ht="31.5">
      <c r="A82" s="261">
        <v>10</v>
      </c>
      <c r="B82" s="235" t="s">
        <v>469</v>
      </c>
      <c r="C82" s="265"/>
      <c r="D82" s="267">
        <v>4467805192</v>
      </c>
      <c r="E82" s="202" t="s">
        <v>262</v>
      </c>
      <c r="F82" s="266">
        <v>701144598</v>
      </c>
      <c r="G82" s="98">
        <v>700750000</v>
      </c>
      <c r="H82" s="198" t="s">
        <v>470</v>
      </c>
      <c r="I82" s="198"/>
      <c r="J82" s="221" t="s">
        <v>98</v>
      </c>
      <c r="K82" s="221">
        <v>45127</v>
      </c>
      <c r="L82" s="221"/>
      <c r="M82" s="221" t="s">
        <v>471</v>
      </c>
      <c r="N82" s="221"/>
      <c r="O82" s="236" t="s">
        <v>25</v>
      </c>
      <c r="P82" s="196">
        <v>1</v>
      </c>
      <c r="Q82" s="196" t="s">
        <v>43</v>
      </c>
      <c r="S82" s="218"/>
    </row>
    <row r="83" spans="1:19" s="217" customFormat="1" ht="47.25">
      <c r="A83" s="261">
        <v>11</v>
      </c>
      <c r="B83" s="235" t="s">
        <v>472</v>
      </c>
      <c r="C83" s="265"/>
      <c r="D83" s="267"/>
      <c r="E83" s="202" t="s">
        <v>262</v>
      </c>
      <c r="F83" s="266">
        <v>1900000</v>
      </c>
      <c r="G83" s="98">
        <v>2700000</v>
      </c>
      <c r="H83" s="198" t="s">
        <v>473</v>
      </c>
      <c r="I83" s="198"/>
      <c r="J83" s="221" t="s">
        <v>98</v>
      </c>
      <c r="K83" s="221">
        <v>45120</v>
      </c>
      <c r="L83" s="221"/>
      <c r="M83" s="221" t="s">
        <v>474</v>
      </c>
      <c r="N83" s="221"/>
      <c r="O83" s="236" t="s">
        <v>25</v>
      </c>
      <c r="P83" s="196">
        <v>1</v>
      </c>
      <c r="Q83" s="196" t="s">
        <v>43</v>
      </c>
      <c r="S83" s="218"/>
    </row>
    <row r="84" spans="1:19" s="217" customFormat="1" ht="31.5">
      <c r="A84" s="261">
        <v>12</v>
      </c>
      <c r="B84" s="235" t="s">
        <v>475</v>
      </c>
      <c r="C84" s="265"/>
      <c r="D84" s="267"/>
      <c r="E84" s="202" t="s">
        <v>262</v>
      </c>
      <c r="F84" s="266">
        <v>170500000</v>
      </c>
      <c r="G84" s="98">
        <v>175500000</v>
      </c>
      <c r="H84" s="198" t="s">
        <v>476</v>
      </c>
      <c r="I84" s="198"/>
      <c r="J84" s="221" t="s">
        <v>98</v>
      </c>
      <c r="K84" s="221">
        <v>45128</v>
      </c>
      <c r="L84" s="221"/>
      <c r="M84" s="221" t="s">
        <v>477</v>
      </c>
      <c r="N84" s="221"/>
      <c r="O84" s="236" t="s">
        <v>25</v>
      </c>
      <c r="P84" s="196">
        <v>1</v>
      </c>
      <c r="Q84" s="196" t="s">
        <v>43</v>
      </c>
      <c r="S84" s="218"/>
    </row>
    <row r="85" spans="1:19" s="217" customFormat="1" ht="31.5">
      <c r="A85" s="261">
        <v>13</v>
      </c>
      <c r="B85" s="235" t="s">
        <v>478</v>
      </c>
      <c r="C85" s="265"/>
      <c r="D85" s="267"/>
      <c r="E85" s="202" t="s">
        <v>262</v>
      </c>
      <c r="F85" s="266">
        <v>91977930</v>
      </c>
      <c r="G85" s="98">
        <v>94077000</v>
      </c>
      <c r="H85" s="198" t="s">
        <v>479</v>
      </c>
      <c r="I85" s="198"/>
      <c r="J85" s="221" t="s">
        <v>98</v>
      </c>
      <c r="K85" s="221">
        <v>45117</v>
      </c>
      <c r="L85" s="221"/>
      <c r="M85" s="221" t="s">
        <v>480</v>
      </c>
      <c r="N85" s="221"/>
      <c r="O85" s="236" t="s">
        <v>25</v>
      </c>
      <c r="P85" s="196">
        <v>3</v>
      </c>
      <c r="Q85" s="196" t="s">
        <v>43</v>
      </c>
      <c r="S85" s="218"/>
    </row>
    <row r="86" spans="1:19" s="217" customFormat="1" ht="47.25">
      <c r="A86" s="261">
        <v>14</v>
      </c>
      <c r="B86" s="235" t="s">
        <v>481</v>
      </c>
      <c r="C86" s="265"/>
      <c r="D86" s="267"/>
      <c r="E86" s="202" t="s">
        <v>262</v>
      </c>
      <c r="F86" s="266">
        <v>8826000</v>
      </c>
      <c r="G86" s="98">
        <v>8946000</v>
      </c>
      <c r="H86" s="198" t="s">
        <v>482</v>
      </c>
      <c r="I86" s="198"/>
      <c r="J86" s="221" t="s">
        <v>98</v>
      </c>
      <c r="K86" s="221">
        <v>45119</v>
      </c>
      <c r="L86" s="221"/>
      <c r="M86" s="221" t="s">
        <v>483</v>
      </c>
      <c r="N86" s="221"/>
      <c r="O86" s="236" t="s">
        <v>25</v>
      </c>
      <c r="P86" s="196">
        <v>2</v>
      </c>
      <c r="Q86" s="196" t="s">
        <v>43</v>
      </c>
      <c r="S86" s="218"/>
    </row>
    <row r="87" spans="1:19" s="217" customFormat="1" ht="31.5">
      <c r="A87" s="261">
        <v>15</v>
      </c>
      <c r="B87" s="235" t="s">
        <v>484</v>
      </c>
      <c r="C87" s="265"/>
      <c r="D87" s="267"/>
      <c r="E87" s="202" t="s">
        <v>262</v>
      </c>
      <c r="F87" s="266">
        <v>14039688</v>
      </c>
      <c r="G87" s="98">
        <v>14820000</v>
      </c>
      <c r="H87" s="198" t="s">
        <v>485</v>
      </c>
      <c r="I87" s="198"/>
      <c r="J87" s="221" t="s">
        <v>98</v>
      </c>
      <c r="K87" s="221">
        <v>45131</v>
      </c>
      <c r="L87" s="221"/>
      <c r="M87" s="221" t="s">
        <v>486</v>
      </c>
      <c r="N87" s="221"/>
      <c r="O87" s="236" t="s">
        <v>25</v>
      </c>
      <c r="P87" s="196">
        <v>6</v>
      </c>
      <c r="Q87" s="196" t="s">
        <v>43</v>
      </c>
      <c r="S87" s="218"/>
    </row>
    <row r="88" spans="1:19" s="217" customFormat="1" ht="31.5">
      <c r="A88" s="261">
        <v>16</v>
      </c>
      <c r="B88" s="235" t="s">
        <v>487</v>
      </c>
      <c r="C88" s="265"/>
      <c r="D88" s="267"/>
      <c r="E88" s="202" t="s">
        <v>262</v>
      </c>
      <c r="F88" s="266">
        <v>9875000</v>
      </c>
      <c r="G88" s="98">
        <v>9850000</v>
      </c>
      <c r="H88" s="198" t="s">
        <v>488</v>
      </c>
      <c r="I88" s="198"/>
      <c r="J88" s="221" t="s">
        <v>98</v>
      </c>
      <c r="K88" s="221">
        <v>45117</v>
      </c>
      <c r="L88" s="221"/>
      <c r="M88" s="221" t="s">
        <v>489</v>
      </c>
      <c r="N88" s="221"/>
      <c r="O88" s="236" t="s">
        <v>25</v>
      </c>
      <c r="P88" s="196">
        <v>1</v>
      </c>
      <c r="Q88" s="196" t="s">
        <v>43</v>
      </c>
      <c r="S88" s="218"/>
    </row>
    <row r="89" spans="1:19" s="217" customFormat="1" ht="31.5">
      <c r="A89" s="261">
        <v>17</v>
      </c>
      <c r="B89" s="235" t="s">
        <v>490</v>
      </c>
      <c r="C89" s="265"/>
      <c r="D89" s="267"/>
      <c r="E89" s="202" t="s">
        <v>262</v>
      </c>
      <c r="F89" s="266">
        <v>70285120</v>
      </c>
      <c r="G89" s="98">
        <v>70145340</v>
      </c>
      <c r="H89" s="198" t="s">
        <v>491</v>
      </c>
      <c r="I89" s="198"/>
      <c r="J89" s="221" t="s">
        <v>98</v>
      </c>
      <c r="K89" s="221">
        <v>45127</v>
      </c>
      <c r="L89" s="221"/>
      <c r="M89" s="221" t="s">
        <v>492</v>
      </c>
      <c r="N89" s="221"/>
      <c r="O89" s="236" t="s">
        <v>25</v>
      </c>
      <c r="P89" s="196">
        <v>6</v>
      </c>
      <c r="Q89" s="196" t="s">
        <v>43</v>
      </c>
      <c r="S89" s="218"/>
    </row>
    <row r="90" spans="1:19" s="217" customFormat="1" ht="31.5">
      <c r="A90" s="261">
        <v>18</v>
      </c>
      <c r="B90" s="235" t="s">
        <v>493</v>
      </c>
      <c r="C90" s="265"/>
      <c r="D90" s="267"/>
      <c r="E90" s="202" t="s">
        <v>262</v>
      </c>
      <c r="F90" s="266">
        <v>46298000</v>
      </c>
      <c r="G90" s="98">
        <v>49298000</v>
      </c>
      <c r="H90" s="198" t="s">
        <v>494</v>
      </c>
      <c r="I90" s="198"/>
      <c r="J90" s="221" t="s">
        <v>98</v>
      </c>
      <c r="K90" s="221">
        <v>45128</v>
      </c>
      <c r="L90" s="221"/>
      <c r="M90" s="221" t="s">
        <v>495</v>
      </c>
      <c r="N90" s="221"/>
      <c r="O90" s="236" t="s">
        <v>25</v>
      </c>
      <c r="P90" s="196">
        <v>2</v>
      </c>
      <c r="Q90" s="196" t="s">
        <v>43</v>
      </c>
      <c r="S90" s="218"/>
    </row>
    <row r="91" spans="1:19" s="217" customFormat="1" ht="47.25">
      <c r="A91" s="261">
        <v>19</v>
      </c>
      <c r="B91" s="235" t="s">
        <v>496</v>
      </c>
      <c r="C91" s="265"/>
      <c r="D91" s="267"/>
      <c r="E91" s="202" t="s">
        <v>262</v>
      </c>
      <c r="F91" s="266">
        <v>206726200</v>
      </c>
      <c r="G91" s="98">
        <v>215000000</v>
      </c>
      <c r="H91" s="198" t="s">
        <v>497</v>
      </c>
      <c r="I91" s="198"/>
      <c r="J91" s="221" t="s">
        <v>98</v>
      </c>
      <c r="K91" s="221">
        <v>45157</v>
      </c>
      <c r="L91" s="221"/>
      <c r="M91" s="221" t="s">
        <v>498</v>
      </c>
      <c r="N91" s="221"/>
      <c r="O91" s="236" t="s">
        <v>25</v>
      </c>
      <c r="P91" s="196">
        <v>3</v>
      </c>
      <c r="Q91" s="196" t="s">
        <v>43</v>
      </c>
      <c r="S91" s="218"/>
    </row>
    <row r="92" spans="1:19" s="217" customFormat="1" ht="31.5">
      <c r="A92" s="261">
        <v>20</v>
      </c>
      <c r="B92" s="235" t="s">
        <v>499</v>
      </c>
      <c r="C92" s="265"/>
      <c r="D92" s="267"/>
      <c r="E92" s="202" t="s">
        <v>262</v>
      </c>
      <c r="F92" s="266">
        <v>580111285</v>
      </c>
      <c r="G92" s="98">
        <v>587611285</v>
      </c>
      <c r="H92" s="198" t="s">
        <v>500</v>
      </c>
      <c r="I92" s="198"/>
      <c r="J92" s="221" t="s">
        <v>98</v>
      </c>
      <c r="K92" s="221">
        <v>45141</v>
      </c>
      <c r="L92" s="221"/>
      <c r="M92" s="221" t="s">
        <v>501</v>
      </c>
      <c r="N92" s="221"/>
      <c r="O92" s="236" t="s">
        <v>25</v>
      </c>
      <c r="P92" s="196">
        <v>1</v>
      </c>
      <c r="Q92" s="196" t="s">
        <v>43</v>
      </c>
      <c r="S92" s="218"/>
    </row>
    <row r="93" spans="1:19" s="217" customFormat="1" ht="47.25">
      <c r="A93" s="261">
        <v>21</v>
      </c>
      <c r="B93" s="235" t="s">
        <v>502</v>
      </c>
      <c r="C93" s="265"/>
      <c r="D93" s="242"/>
      <c r="E93" s="202" t="s">
        <v>262</v>
      </c>
      <c r="F93" s="266">
        <v>37000000</v>
      </c>
      <c r="G93" s="98">
        <v>41110000</v>
      </c>
      <c r="H93" s="198" t="s">
        <v>503</v>
      </c>
      <c r="I93" s="198"/>
      <c r="J93" s="221" t="s">
        <v>98</v>
      </c>
      <c r="K93" s="221">
        <v>45156</v>
      </c>
      <c r="L93" s="221"/>
      <c r="M93" s="221" t="s">
        <v>504</v>
      </c>
      <c r="N93" s="221"/>
      <c r="O93" s="236" t="s">
        <v>25</v>
      </c>
      <c r="P93" s="196">
        <v>2</v>
      </c>
      <c r="Q93" s="196" t="s">
        <v>43</v>
      </c>
      <c r="S93" s="218"/>
    </row>
    <row r="94" spans="1:19" s="217" customFormat="1" ht="31.5">
      <c r="A94" s="261">
        <v>22</v>
      </c>
      <c r="B94" s="235" t="s">
        <v>505</v>
      </c>
      <c r="C94" s="265"/>
      <c r="D94" s="242"/>
      <c r="E94" s="202" t="s">
        <v>262</v>
      </c>
      <c r="F94" s="266">
        <v>307000000</v>
      </c>
      <c r="G94" s="98">
        <v>309579000</v>
      </c>
      <c r="H94" s="198" t="s">
        <v>506</v>
      </c>
      <c r="I94" s="198"/>
      <c r="J94" s="221" t="s">
        <v>98</v>
      </c>
      <c r="K94" s="221">
        <v>45135</v>
      </c>
      <c r="L94" s="221"/>
      <c r="M94" s="221" t="s">
        <v>507</v>
      </c>
      <c r="N94" s="221"/>
      <c r="O94" s="236" t="s">
        <v>25</v>
      </c>
      <c r="P94" s="196">
        <v>1</v>
      </c>
      <c r="Q94" s="196" t="s">
        <v>43</v>
      </c>
      <c r="S94" s="218"/>
    </row>
    <row r="95" spans="1:19" s="217" customFormat="1" ht="47.25">
      <c r="A95" s="261">
        <v>23</v>
      </c>
      <c r="B95" s="235" t="s">
        <v>508</v>
      </c>
      <c r="C95" s="265"/>
      <c r="D95" s="242"/>
      <c r="E95" s="202" t="s">
        <v>262</v>
      </c>
      <c r="F95" s="266">
        <v>3000000</v>
      </c>
      <c r="G95" s="98">
        <v>3000000</v>
      </c>
      <c r="H95" s="198" t="s">
        <v>509</v>
      </c>
      <c r="I95" s="198"/>
      <c r="J95" s="221" t="s">
        <v>98</v>
      </c>
      <c r="K95" s="221">
        <v>45154</v>
      </c>
      <c r="L95" s="221"/>
      <c r="M95" s="221" t="s">
        <v>510</v>
      </c>
      <c r="N95" s="221"/>
      <c r="O95" s="236" t="s">
        <v>25</v>
      </c>
      <c r="P95" s="196">
        <v>1</v>
      </c>
      <c r="Q95" s="196" t="s">
        <v>43</v>
      </c>
      <c r="S95" s="218"/>
    </row>
    <row r="96" spans="1:19" s="217" customFormat="1" ht="31.5">
      <c r="A96" s="261">
        <v>24</v>
      </c>
      <c r="B96" s="235" t="s">
        <v>511</v>
      </c>
      <c r="C96" s="265"/>
      <c r="D96" s="242"/>
      <c r="E96" s="202" t="s">
        <v>262</v>
      </c>
      <c r="F96" s="266">
        <v>14945040</v>
      </c>
      <c r="G96" s="98">
        <v>14750000</v>
      </c>
      <c r="H96" s="198" t="s">
        <v>512</v>
      </c>
      <c r="I96" s="198"/>
      <c r="J96" s="221" t="s">
        <v>98</v>
      </c>
      <c r="K96" s="221">
        <v>45161</v>
      </c>
      <c r="L96" s="221"/>
      <c r="M96" s="221" t="s">
        <v>513</v>
      </c>
      <c r="N96" s="221"/>
      <c r="O96" s="236" t="s">
        <v>25</v>
      </c>
      <c r="P96" s="196">
        <v>5</v>
      </c>
      <c r="Q96" s="196" t="s">
        <v>43</v>
      </c>
      <c r="S96" s="218"/>
    </row>
    <row r="97" spans="1:19" s="217" customFormat="1" ht="31.5">
      <c r="A97" s="261">
        <v>25</v>
      </c>
      <c r="B97" s="235" t="s">
        <v>514</v>
      </c>
      <c r="C97" s="265"/>
      <c r="D97" s="242"/>
      <c r="E97" s="202" t="s">
        <v>262</v>
      </c>
      <c r="F97" s="266">
        <v>1957500</v>
      </c>
      <c r="G97" s="98">
        <v>2276000</v>
      </c>
      <c r="H97" s="198" t="s">
        <v>515</v>
      </c>
      <c r="I97" s="198"/>
      <c r="J97" s="221" t="s">
        <v>98</v>
      </c>
      <c r="K97" s="221">
        <v>45168</v>
      </c>
      <c r="L97" s="221"/>
      <c r="M97" s="221" t="s">
        <v>516</v>
      </c>
      <c r="N97" s="221"/>
      <c r="O97" s="236" t="s">
        <v>25</v>
      </c>
      <c r="P97" s="196">
        <v>1</v>
      </c>
      <c r="Q97" s="196" t="s">
        <v>43</v>
      </c>
      <c r="S97" s="218"/>
    </row>
    <row r="98" spans="1:19" s="217" customFormat="1" ht="31.5">
      <c r="A98" s="261">
        <v>26</v>
      </c>
      <c r="B98" s="235" t="s">
        <v>490</v>
      </c>
      <c r="C98" s="265"/>
      <c r="D98" s="242"/>
      <c r="E98" s="202" t="s">
        <v>262</v>
      </c>
      <c r="F98" s="266">
        <v>94964940</v>
      </c>
      <c r="G98" s="98">
        <v>94964940</v>
      </c>
      <c r="H98" s="198" t="s">
        <v>517</v>
      </c>
      <c r="I98" s="198"/>
      <c r="J98" s="221" t="s">
        <v>98</v>
      </c>
      <c r="K98" s="221">
        <v>45135</v>
      </c>
      <c r="L98" s="221"/>
      <c r="M98" s="221" t="s">
        <v>518</v>
      </c>
      <c r="N98" s="221"/>
      <c r="O98" s="236" t="s">
        <v>25</v>
      </c>
      <c r="P98" s="196">
        <v>10</v>
      </c>
      <c r="Q98" s="196" t="s">
        <v>43</v>
      </c>
      <c r="S98" s="218"/>
    </row>
    <row r="99" spans="1:19" s="217" customFormat="1" ht="31.5">
      <c r="A99" s="261">
        <v>27</v>
      </c>
      <c r="B99" s="235" t="s">
        <v>519</v>
      </c>
      <c r="C99" s="265"/>
      <c r="D99" s="242"/>
      <c r="E99" s="202" t="s">
        <v>262</v>
      </c>
      <c r="F99" s="266">
        <v>20400000</v>
      </c>
      <c r="G99" s="266">
        <v>20400000</v>
      </c>
      <c r="H99" s="198" t="s">
        <v>520</v>
      </c>
      <c r="I99" s="198"/>
      <c r="J99" s="221" t="s">
        <v>98</v>
      </c>
      <c r="K99" s="221">
        <v>45180</v>
      </c>
      <c r="L99" s="221"/>
      <c r="M99" s="221" t="s">
        <v>521</v>
      </c>
      <c r="N99" s="221"/>
      <c r="O99" s="236" t="s">
        <v>25</v>
      </c>
      <c r="P99" s="196">
        <v>1</v>
      </c>
      <c r="Q99" s="196" t="s">
        <v>43</v>
      </c>
      <c r="S99" s="218"/>
    </row>
    <row r="100" spans="1:19" s="217" customFormat="1" ht="31.5">
      <c r="A100" s="261">
        <v>28</v>
      </c>
      <c r="B100" s="235" t="s">
        <v>522</v>
      </c>
      <c r="C100" s="265"/>
      <c r="D100" s="242"/>
      <c r="E100" s="202" t="s">
        <v>262</v>
      </c>
      <c r="F100" s="266">
        <v>15500000</v>
      </c>
      <c r="G100" s="266">
        <v>15600000</v>
      </c>
      <c r="H100" s="198" t="s">
        <v>523</v>
      </c>
      <c r="I100" s="198"/>
      <c r="J100" s="221" t="s">
        <v>98</v>
      </c>
      <c r="K100" s="221">
        <v>45166</v>
      </c>
      <c r="L100" s="221"/>
      <c r="M100" s="221" t="s">
        <v>524</v>
      </c>
      <c r="N100" s="221"/>
      <c r="O100" s="236" t="s">
        <v>25</v>
      </c>
      <c r="P100" s="196">
        <v>1</v>
      </c>
      <c r="Q100" s="196" t="s">
        <v>43</v>
      </c>
      <c r="S100" s="218"/>
    </row>
    <row r="101" spans="1:19" s="217" customFormat="1" ht="31.5">
      <c r="A101" s="261">
        <v>29</v>
      </c>
      <c r="B101" s="235" t="s">
        <v>525</v>
      </c>
      <c r="C101" s="265"/>
      <c r="D101" s="242"/>
      <c r="E101" s="202" t="s">
        <v>262</v>
      </c>
      <c r="F101" s="266">
        <v>26000000</v>
      </c>
      <c r="G101" s="266">
        <v>26000000</v>
      </c>
      <c r="H101" s="198" t="s">
        <v>526</v>
      </c>
      <c r="I101" s="198"/>
      <c r="J101" s="221" t="s">
        <v>98</v>
      </c>
      <c r="K101" s="221">
        <v>45161</v>
      </c>
      <c r="L101" s="221"/>
      <c r="M101" s="221" t="s">
        <v>513</v>
      </c>
      <c r="N101" s="221"/>
      <c r="O101" s="236" t="s">
        <v>25</v>
      </c>
      <c r="P101" s="196">
        <v>1</v>
      </c>
      <c r="Q101" s="196" t="s">
        <v>43</v>
      </c>
      <c r="S101" s="218"/>
    </row>
    <row r="102" spans="1:19" s="217" customFormat="1" ht="31.5">
      <c r="A102" s="261">
        <v>30</v>
      </c>
      <c r="B102" s="235" t="s">
        <v>527</v>
      </c>
      <c r="C102" s="265"/>
      <c r="D102" s="242"/>
      <c r="E102" s="202" t="s">
        <v>262</v>
      </c>
      <c r="F102" s="266">
        <v>249750000</v>
      </c>
      <c r="G102" s="266">
        <v>259750000</v>
      </c>
      <c r="H102" s="198" t="s">
        <v>528</v>
      </c>
      <c r="I102" s="198"/>
      <c r="J102" s="221" t="s">
        <v>98</v>
      </c>
      <c r="K102" s="221">
        <v>45166</v>
      </c>
      <c r="L102" s="221"/>
      <c r="M102" s="221" t="s">
        <v>524</v>
      </c>
      <c r="N102" s="221"/>
      <c r="O102" s="236" t="s">
        <v>25</v>
      </c>
      <c r="P102" s="196">
        <v>5</v>
      </c>
      <c r="Q102" s="196" t="s">
        <v>43</v>
      </c>
      <c r="S102" s="218"/>
    </row>
    <row r="103" spans="1:19" s="217" customFormat="1" ht="31.5">
      <c r="A103" s="261">
        <v>31</v>
      </c>
      <c r="B103" s="235" t="s">
        <v>529</v>
      </c>
      <c r="C103" s="265"/>
      <c r="D103" s="242"/>
      <c r="E103" s="202" t="s">
        <v>262</v>
      </c>
      <c r="F103" s="266">
        <v>3844000</v>
      </c>
      <c r="G103" s="266">
        <v>5844000</v>
      </c>
      <c r="H103" s="198" t="s">
        <v>530</v>
      </c>
      <c r="I103" s="198"/>
      <c r="J103" s="221" t="s">
        <v>98</v>
      </c>
      <c r="K103" s="221">
        <v>45147</v>
      </c>
      <c r="L103" s="221"/>
      <c r="M103" s="221" t="s">
        <v>531</v>
      </c>
      <c r="N103" s="221"/>
      <c r="O103" s="236" t="s">
        <v>25</v>
      </c>
      <c r="P103" s="196">
        <v>1</v>
      </c>
      <c r="Q103" s="196" t="s">
        <v>43</v>
      </c>
      <c r="S103" s="218"/>
    </row>
    <row r="104" spans="1:19" s="217" customFormat="1" ht="47.25">
      <c r="A104" s="261">
        <v>32</v>
      </c>
      <c r="B104" s="235" t="s">
        <v>508</v>
      </c>
      <c r="C104" s="265"/>
      <c r="D104" s="242"/>
      <c r="E104" s="202" t="s">
        <v>262</v>
      </c>
      <c r="F104" s="266">
        <v>25480000</v>
      </c>
      <c r="G104" s="266">
        <v>27480000</v>
      </c>
      <c r="H104" s="198" t="s">
        <v>532</v>
      </c>
      <c r="I104" s="198"/>
      <c r="J104" s="221" t="s">
        <v>98</v>
      </c>
      <c r="K104" s="221">
        <v>45154</v>
      </c>
      <c r="L104" s="221"/>
      <c r="M104" s="221" t="s">
        <v>533</v>
      </c>
      <c r="N104" s="221"/>
      <c r="O104" s="236" t="s">
        <v>25</v>
      </c>
      <c r="P104" s="196">
        <v>1</v>
      </c>
      <c r="Q104" s="196" t="s">
        <v>43</v>
      </c>
      <c r="S104" s="218"/>
    </row>
    <row r="105" spans="1:19" s="217" customFormat="1" ht="47.25">
      <c r="A105" s="261">
        <v>33</v>
      </c>
      <c r="B105" s="235" t="s">
        <v>534</v>
      </c>
      <c r="C105" s="265"/>
      <c r="D105" s="242"/>
      <c r="E105" s="202" t="s">
        <v>262</v>
      </c>
      <c r="F105" s="266">
        <v>22755000</v>
      </c>
      <c r="G105" s="266">
        <v>21645000</v>
      </c>
      <c r="H105" s="198" t="s">
        <v>535</v>
      </c>
      <c r="I105" s="198"/>
      <c r="J105" s="221" t="s">
        <v>129</v>
      </c>
      <c r="K105" s="221">
        <v>45232</v>
      </c>
      <c r="L105" s="221"/>
      <c r="M105" s="221" t="s">
        <v>536</v>
      </c>
      <c r="N105" s="221"/>
      <c r="O105" s="236" t="s">
        <v>25</v>
      </c>
      <c r="P105" s="196">
        <v>1</v>
      </c>
      <c r="Q105" s="196" t="s">
        <v>43</v>
      </c>
      <c r="S105" s="218"/>
    </row>
    <row r="106" spans="1:19" s="217" customFormat="1" ht="31.5">
      <c r="A106" s="261">
        <v>34</v>
      </c>
      <c r="B106" s="235" t="s">
        <v>490</v>
      </c>
      <c r="C106" s="265"/>
      <c r="D106" s="242"/>
      <c r="E106" s="202" t="s">
        <v>262</v>
      </c>
      <c r="F106" s="266">
        <v>3796200</v>
      </c>
      <c r="G106" s="266">
        <v>3700000</v>
      </c>
      <c r="H106" s="198" t="s">
        <v>537</v>
      </c>
      <c r="I106" s="198"/>
      <c r="J106" s="221" t="s">
        <v>92</v>
      </c>
      <c r="K106" s="221">
        <v>45166</v>
      </c>
      <c r="L106" s="221"/>
      <c r="M106" s="221" t="s">
        <v>524</v>
      </c>
      <c r="N106" s="221"/>
      <c r="O106" s="236" t="s">
        <v>25</v>
      </c>
      <c r="P106" s="196">
        <v>1</v>
      </c>
      <c r="Q106" s="196" t="s">
        <v>43</v>
      </c>
      <c r="S106" s="218"/>
    </row>
    <row r="107" spans="1:19" s="217" customFormat="1" ht="31.5">
      <c r="A107" s="261">
        <v>35</v>
      </c>
      <c r="B107" s="235" t="s">
        <v>538</v>
      </c>
      <c r="C107" s="265"/>
      <c r="D107" s="242"/>
      <c r="E107" s="202" t="s">
        <v>262</v>
      </c>
      <c r="F107" s="266">
        <v>160000000</v>
      </c>
      <c r="G107" s="266">
        <v>160400000</v>
      </c>
      <c r="H107" s="198" t="s">
        <v>539</v>
      </c>
      <c r="I107" s="198"/>
      <c r="J107" s="221" t="s">
        <v>113</v>
      </c>
      <c r="K107" s="221">
        <v>45177</v>
      </c>
      <c r="L107" s="221"/>
      <c r="M107" s="221" t="s">
        <v>540</v>
      </c>
      <c r="N107" s="221"/>
      <c r="O107" s="236" t="s">
        <v>25</v>
      </c>
      <c r="P107" s="196">
        <v>1</v>
      </c>
      <c r="Q107" s="196" t="s">
        <v>43</v>
      </c>
      <c r="S107" s="218"/>
    </row>
    <row r="108" spans="1:19" s="217" customFormat="1" ht="31.5">
      <c r="A108" s="261">
        <v>36</v>
      </c>
      <c r="B108" s="235" t="s">
        <v>519</v>
      </c>
      <c r="C108" s="265"/>
      <c r="D108" s="242"/>
      <c r="E108" s="202" t="s">
        <v>262</v>
      </c>
      <c r="F108" s="266">
        <v>31760000</v>
      </c>
      <c r="G108" s="266">
        <v>31760000</v>
      </c>
      <c r="H108" s="198" t="s">
        <v>541</v>
      </c>
      <c r="I108" s="198"/>
      <c r="J108" s="221" t="s">
        <v>113</v>
      </c>
      <c r="K108" s="221">
        <v>45176</v>
      </c>
      <c r="L108" s="221"/>
      <c r="M108" s="221" t="s">
        <v>542</v>
      </c>
      <c r="N108" s="221"/>
      <c r="O108" s="236" t="s">
        <v>25</v>
      </c>
      <c r="P108" s="196">
        <v>3</v>
      </c>
      <c r="Q108" s="196" t="s">
        <v>43</v>
      </c>
      <c r="S108" s="218"/>
    </row>
    <row r="109" spans="1:19" s="217" customFormat="1" ht="31.5">
      <c r="A109" s="261">
        <v>37</v>
      </c>
      <c r="B109" s="235" t="s">
        <v>490</v>
      </c>
      <c r="C109" s="265"/>
      <c r="D109" s="242"/>
      <c r="E109" s="202" t="s">
        <v>262</v>
      </c>
      <c r="F109" s="266">
        <v>311515950</v>
      </c>
      <c r="G109" s="266">
        <v>309456900</v>
      </c>
      <c r="H109" s="198" t="s">
        <v>543</v>
      </c>
      <c r="I109" s="198"/>
      <c r="J109" s="221" t="s">
        <v>113</v>
      </c>
      <c r="K109" s="221">
        <v>45189</v>
      </c>
      <c r="L109" s="221"/>
      <c r="M109" s="221" t="s">
        <v>544</v>
      </c>
      <c r="N109" s="221"/>
      <c r="O109" s="236" t="s">
        <v>25</v>
      </c>
      <c r="P109" s="196">
        <v>8</v>
      </c>
      <c r="Q109" s="196" t="s">
        <v>43</v>
      </c>
      <c r="S109" s="218"/>
    </row>
    <row r="110" spans="1:19" s="217" customFormat="1" ht="47.25">
      <c r="A110" s="261">
        <v>38</v>
      </c>
      <c r="B110" s="235" t="s">
        <v>508</v>
      </c>
      <c r="C110" s="265"/>
      <c r="D110" s="237">
        <v>5238465026</v>
      </c>
      <c r="E110" s="202" t="s">
        <v>262</v>
      </c>
      <c r="F110" s="266">
        <v>7960000</v>
      </c>
      <c r="G110" s="266">
        <v>8100000</v>
      </c>
      <c r="H110" s="198" t="s">
        <v>545</v>
      </c>
      <c r="I110" s="198"/>
      <c r="J110" s="221" t="s">
        <v>546</v>
      </c>
      <c r="K110" s="221">
        <v>45232</v>
      </c>
      <c r="L110" s="221"/>
      <c r="M110" s="221" t="s">
        <v>547</v>
      </c>
      <c r="N110" s="221"/>
      <c r="O110" s="236" t="s">
        <v>25</v>
      </c>
      <c r="P110" s="196">
        <v>2</v>
      </c>
      <c r="Q110" s="196" t="s">
        <v>43</v>
      </c>
      <c r="S110" s="218"/>
    </row>
    <row r="111" spans="1:19" s="217" customFormat="1" ht="31.5">
      <c r="A111" s="261">
        <v>39</v>
      </c>
      <c r="B111" s="235" t="s">
        <v>538</v>
      </c>
      <c r="C111" s="265"/>
      <c r="D111" s="239"/>
      <c r="E111" s="202" t="s">
        <v>262</v>
      </c>
      <c r="F111" s="266">
        <v>141000000</v>
      </c>
      <c r="G111" s="266">
        <v>142586250</v>
      </c>
      <c r="H111" s="198" t="s">
        <v>548</v>
      </c>
      <c r="I111" s="198"/>
      <c r="J111" s="221" t="s">
        <v>546</v>
      </c>
      <c r="K111" s="221">
        <v>45233</v>
      </c>
      <c r="L111" s="221"/>
      <c r="M111" s="221" t="s">
        <v>549</v>
      </c>
      <c r="N111" s="221"/>
      <c r="O111" s="236" t="s">
        <v>25</v>
      </c>
      <c r="P111" s="196">
        <v>2</v>
      </c>
      <c r="Q111" s="196" t="s">
        <v>43</v>
      </c>
      <c r="S111" s="218"/>
    </row>
    <row r="112" spans="1:19" s="217" customFormat="1" ht="31.5">
      <c r="A112" s="261">
        <v>40</v>
      </c>
      <c r="B112" s="235" t="s">
        <v>538</v>
      </c>
      <c r="C112" s="265"/>
      <c r="D112" s="239"/>
      <c r="E112" s="202" t="s">
        <v>262</v>
      </c>
      <c r="F112" s="266">
        <v>84360000</v>
      </c>
      <c r="G112" s="266">
        <v>85860000</v>
      </c>
      <c r="H112" s="198" t="s">
        <v>550</v>
      </c>
      <c r="I112" s="198"/>
      <c r="J112" s="221" t="s">
        <v>546</v>
      </c>
      <c r="K112" s="221">
        <v>45236</v>
      </c>
      <c r="L112" s="221"/>
      <c r="M112" s="221" t="s">
        <v>551</v>
      </c>
      <c r="N112" s="221"/>
      <c r="O112" s="236" t="s">
        <v>25</v>
      </c>
      <c r="P112" s="196">
        <v>2</v>
      </c>
      <c r="Q112" s="196" t="s">
        <v>43</v>
      </c>
      <c r="S112" s="218"/>
    </row>
    <row r="113" spans="1:19" s="217" customFormat="1" ht="47.25">
      <c r="A113" s="261">
        <v>41</v>
      </c>
      <c r="B113" s="235" t="s">
        <v>508</v>
      </c>
      <c r="C113" s="265"/>
      <c r="D113" s="239"/>
      <c r="E113" s="202" t="s">
        <v>262</v>
      </c>
      <c r="F113" s="266">
        <v>23865000</v>
      </c>
      <c r="G113" s="266">
        <v>24195000</v>
      </c>
      <c r="H113" s="198" t="s">
        <v>552</v>
      </c>
      <c r="I113" s="198"/>
      <c r="J113" s="221" t="s">
        <v>546</v>
      </c>
      <c r="K113" s="221">
        <v>45233</v>
      </c>
      <c r="L113" s="221"/>
      <c r="M113" s="221" t="s">
        <v>549</v>
      </c>
      <c r="N113" s="221"/>
      <c r="O113" s="236" t="s">
        <v>25</v>
      </c>
      <c r="P113" s="196">
        <v>3</v>
      </c>
      <c r="Q113" s="196" t="s">
        <v>43</v>
      </c>
      <c r="S113" s="218"/>
    </row>
    <row r="114" spans="1:19" s="217" customFormat="1" ht="47.25">
      <c r="A114" s="261">
        <v>42</v>
      </c>
      <c r="B114" s="235" t="s">
        <v>508</v>
      </c>
      <c r="C114" s="265"/>
      <c r="D114" s="239"/>
      <c r="E114" s="202" t="s">
        <v>262</v>
      </c>
      <c r="F114" s="266">
        <v>7060000</v>
      </c>
      <c r="G114" s="266">
        <v>7400000</v>
      </c>
      <c r="H114" s="198" t="s">
        <v>553</v>
      </c>
      <c r="I114" s="198"/>
      <c r="J114" s="221" t="s">
        <v>546</v>
      </c>
      <c r="K114" s="221">
        <v>45244</v>
      </c>
      <c r="L114" s="221"/>
      <c r="M114" s="221" t="s">
        <v>554</v>
      </c>
      <c r="N114" s="221"/>
      <c r="O114" s="236" t="s">
        <v>25</v>
      </c>
      <c r="P114" s="196">
        <v>1</v>
      </c>
      <c r="Q114" s="196" t="s">
        <v>43</v>
      </c>
      <c r="S114" s="218"/>
    </row>
    <row r="115" spans="1:19" s="217" customFormat="1" ht="31.5">
      <c r="A115" s="261">
        <v>43</v>
      </c>
      <c r="B115" s="235" t="s">
        <v>555</v>
      </c>
      <c r="C115" s="265"/>
      <c r="D115" s="239"/>
      <c r="E115" s="202" t="s">
        <v>262</v>
      </c>
      <c r="F115" s="266">
        <v>56178000</v>
      </c>
      <c r="G115" s="266">
        <v>58278000</v>
      </c>
      <c r="H115" s="198" t="s">
        <v>556</v>
      </c>
      <c r="I115" s="198"/>
      <c r="J115" s="221" t="s">
        <v>546</v>
      </c>
      <c r="K115" s="221">
        <v>45243</v>
      </c>
      <c r="L115" s="221"/>
      <c r="M115" s="221" t="s">
        <v>557</v>
      </c>
      <c r="N115" s="221"/>
      <c r="O115" s="236" t="s">
        <v>25</v>
      </c>
      <c r="P115" s="196">
        <v>6</v>
      </c>
      <c r="Q115" s="196" t="s">
        <v>43</v>
      </c>
      <c r="S115" s="218"/>
    </row>
    <row r="116" spans="1:19" s="217" customFormat="1" ht="31.5">
      <c r="A116" s="261">
        <v>44</v>
      </c>
      <c r="B116" s="235" t="s">
        <v>558</v>
      </c>
      <c r="C116" s="268"/>
      <c r="D116" s="240"/>
      <c r="E116" s="202" t="s">
        <v>262</v>
      </c>
      <c r="F116" s="266">
        <v>11345000</v>
      </c>
      <c r="G116" s="266">
        <v>11745000</v>
      </c>
      <c r="H116" s="198" t="s">
        <v>559</v>
      </c>
      <c r="I116" s="198"/>
      <c r="J116" s="221" t="s">
        <v>546</v>
      </c>
      <c r="K116" s="221">
        <v>45244</v>
      </c>
      <c r="L116" s="221"/>
      <c r="M116" s="221" t="s">
        <v>554</v>
      </c>
      <c r="N116" s="221"/>
      <c r="O116" s="236" t="s">
        <v>25</v>
      </c>
      <c r="P116" s="196">
        <v>1</v>
      </c>
      <c r="Q116" s="196" t="s">
        <v>43</v>
      </c>
      <c r="S116" s="218"/>
    </row>
    <row r="117" spans="1:19" s="217" customFormat="1" ht="18" customHeight="1">
      <c r="A117" s="234"/>
      <c r="B117" s="234"/>
      <c r="C117" s="234"/>
      <c r="D117" s="206">
        <f>SUM(D73:D78)</f>
        <v>1097868000</v>
      </c>
      <c r="E117" s="202"/>
      <c r="F117" s="206">
        <f>SUM(F73:F116)</f>
        <v>4223941005</v>
      </c>
      <c r="G117" s="206">
        <f>SUM(G73:G116)</f>
        <v>4297660941</v>
      </c>
      <c r="H117" s="99"/>
      <c r="I117" s="99"/>
      <c r="J117" s="202"/>
      <c r="K117" s="202"/>
      <c r="L117" s="202"/>
      <c r="M117" s="99"/>
      <c r="N117" s="99"/>
      <c r="O117" s="202"/>
      <c r="P117" s="196"/>
      <c r="Q117" s="196"/>
      <c r="S117" s="269"/>
    </row>
    <row r="118" spans="1:19" s="217" customFormat="1" ht="18" customHeight="1">
      <c r="A118" s="227"/>
      <c r="B118" s="227"/>
      <c r="C118" s="227"/>
      <c r="D118" s="247"/>
      <c r="E118" s="247"/>
      <c r="F118" s="247"/>
      <c r="G118" s="247"/>
      <c r="H118" s="231"/>
      <c r="I118" s="231"/>
      <c r="J118" s="232"/>
      <c r="K118" s="232"/>
      <c r="L118" s="232"/>
      <c r="M118" s="231"/>
      <c r="N118" s="231"/>
      <c r="O118" s="232"/>
      <c r="P118" s="229"/>
      <c r="Q118" s="229"/>
      <c r="S118" s="269"/>
    </row>
    <row r="119" spans="1:19" s="217" customFormat="1" ht="18" customHeight="1">
      <c r="A119" s="233" t="s">
        <v>560</v>
      </c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S119" s="269"/>
    </row>
    <row r="120" spans="1:19" s="217" customFormat="1" ht="31.5">
      <c r="A120" s="261">
        <v>1</v>
      </c>
      <c r="B120" s="235" t="s">
        <v>445</v>
      </c>
      <c r="C120" s="262" t="s">
        <v>560</v>
      </c>
      <c r="D120" s="237">
        <v>63959400</v>
      </c>
      <c r="E120" s="202" t="s">
        <v>182</v>
      </c>
      <c r="F120" s="270">
        <v>2564100</v>
      </c>
      <c r="G120" s="270">
        <v>2804100</v>
      </c>
      <c r="H120" s="198" t="s">
        <v>561</v>
      </c>
      <c r="I120" s="263"/>
      <c r="J120" s="221">
        <v>45042</v>
      </c>
      <c r="K120" s="221">
        <v>45044</v>
      </c>
      <c r="L120" s="199"/>
      <c r="M120" s="221" t="s">
        <v>562</v>
      </c>
      <c r="N120" s="199"/>
      <c r="O120" s="236" t="s">
        <v>25</v>
      </c>
      <c r="P120" s="264">
        <v>3</v>
      </c>
      <c r="Q120" s="196" t="s">
        <v>43</v>
      </c>
      <c r="S120" s="269"/>
    </row>
    <row r="121" spans="1:19" s="217" customFormat="1" ht="31.5">
      <c r="A121" s="261">
        <v>2</v>
      </c>
      <c r="B121" s="235" t="s">
        <v>563</v>
      </c>
      <c r="C121" s="265"/>
      <c r="D121" s="239"/>
      <c r="E121" s="202" t="s">
        <v>182</v>
      </c>
      <c r="F121" s="270">
        <v>333000</v>
      </c>
      <c r="G121" s="270">
        <v>359670</v>
      </c>
      <c r="H121" s="198" t="s">
        <v>564</v>
      </c>
      <c r="I121" s="263"/>
      <c r="J121" s="221">
        <v>45042</v>
      </c>
      <c r="K121" s="221">
        <v>45043</v>
      </c>
      <c r="L121" s="199"/>
      <c r="M121" s="221" t="s">
        <v>565</v>
      </c>
      <c r="N121" s="199"/>
      <c r="O121" s="236" t="s">
        <v>25</v>
      </c>
      <c r="P121" s="264">
        <v>3</v>
      </c>
      <c r="Q121" s="196" t="s">
        <v>43</v>
      </c>
      <c r="S121" s="269"/>
    </row>
    <row r="122" spans="1:19" s="217" customFormat="1" ht="31.5">
      <c r="A122" s="261">
        <v>3</v>
      </c>
      <c r="B122" s="235" t="s">
        <v>566</v>
      </c>
      <c r="C122" s="265"/>
      <c r="D122" s="239"/>
      <c r="E122" s="202" t="s">
        <v>182</v>
      </c>
      <c r="F122" s="270">
        <v>101010</v>
      </c>
      <c r="G122" s="270">
        <v>70000</v>
      </c>
      <c r="H122" s="198" t="s">
        <v>567</v>
      </c>
      <c r="I122" s="263"/>
      <c r="J122" s="221">
        <v>45042</v>
      </c>
      <c r="K122" s="221">
        <v>45044</v>
      </c>
      <c r="L122" s="199"/>
      <c r="M122" s="221" t="s">
        <v>565</v>
      </c>
      <c r="N122" s="199"/>
      <c r="O122" s="236" t="s">
        <v>25</v>
      </c>
      <c r="P122" s="264">
        <v>7</v>
      </c>
      <c r="Q122" s="196" t="s">
        <v>43</v>
      </c>
      <c r="S122" s="269"/>
    </row>
    <row r="123" spans="1:19" s="217" customFormat="1" ht="46.5" customHeight="1">
      <c r="A123" s="261">
        <v>4</v>
      </c>
      <c r="B123" s="235" t="s">
        <v>568</v>
      </c>
      <c r="C123" s="268"/>
      <c r="D123" s="240"/>
      <c r="E123" s="202" t="s">
        <v>182</v>
      </c>
      <c r="F123" s="270">
        <v>5255000</v>
      </c>
      <c r="G123" s="270">
        <v>5175000</v>
      </c>
      <c r="H123" s="198" t="s">
        <v>569</v>
      </c>
      <c r="I123" s="263"/>
      <c r="J123" s="221">
        <v>45042</v>
      </c>
      <c r="K123" s="221">
        <v>45044</v>
      </c>
      <c r="L123" s="199"/>
      <c r="M123" s="221" t="s">
        <v>565</v>
      </c>
      <c r="N123" s="199"/>
      <c r="O123" s="236" t="s">
        <v>25</v>
      </c>
      <c r="P123" s="264">
        <v>34</v>
      </c>
      <c r="Q123" s="196" t="s">
        <v>43</v>
      </c>
      <c r="S123" s="269"/>
    </row>
    <row r="124" spans="1:19" s="217" customFormat="1" ht="46.5" customHeight="1">
      <c r="A124" s="261">
        <v>5</v>
      </c>
      <c r="B124" s="235" t="s">
        <v>519</v>
      </c>
      <c r="C124" s="271"/>
      <c r="D124" s="237">
        <v>100969376</v>
      </c>
      <c r="E124" s="202" t="s">
        <v>182</v>
      </c>
      <c r="F124" s="270">
        <v>12853800</v>
      </c>
      <c r="G124" s="270">
        <v>12517436</v>
      </c>
      <c r="H124" s="198" t="s">
        <v>570</v>
      </c>
      <c r="I124" s="263"/>
      <c r="J124" s="221" t="s">
        <v>98</v>
      </c>
      <c r="K124" s="221">
        <v>45118</v>
      </c>
      <c r="L124" s="199"/>
      <c r="M124" s="221" t="s">
        <v>571</v>
      </c>
      <c r="N124" s="199"/>
      <c r="O124" s="236" t="s">
        <v>25</v>
      </c>
      <c r="P124" s="264">
        <v>66</v>
      </c>
      <c r="Q124" s="196" t="s">
        <v>43</v>
      </c>
      <c r="S124" s="269"/>
    </row>
    <row r="125" spans="1:19" s="217" customFormat="1" ht="46.5" customHeight="1">
      <c r="A125" s="261">
        <v>6</v>
      </c>
      <c r="B125" s="235" t="s">
        <v>572</v>
      </c>
      <c r="C125" s="271"/>
      <c r="D125" s="239"/>
      <c r="E125" s="202" t="s">
        <v>182</v>
      </c>
      <c r="F125" s="270">
        <v>8670000</v>
      </c>
      <c r="G125" s="270">
        <v>8550000</v>
      </c>
      <c r="H125" s="198" t="s">
        <v>573</v>
      </c>
      <c r="I125" s="263"/>
      <c r="J125" s="221" t="s">
        <v>98</v>
      </c>
      <c r="K125" s="221">
        <v>45163</v>
      </c>
      <c r="L125" s="199"/>
      <c r="M125" s="221" t="s">
        <v>574</v>
      </c>
      <c r="N125" s="199"/>
      <c r="O125" s="236" t="s">
        <v>25</v>
      </c>
      <c r="P125" s="264">
        <v>3</v>
      </c>
      <c r="Q125" s="196" t="s">
        <v>43</v>
      </c>
      <c r="S125" s="269"/>
    </row>
    <row r="126" spans="1:19" s="217" customFormat="1" ht="46.5" customHeight="1">
      <c r="A126" s="261">
        <v>7</v>
      </c>
      <c r="B126" s="235" t="s">
        <v>575</v>
      </c>
      <c r="C126" s="271"/>
      <c r="D126" s="239"/>
      <c r="E126" s="202" t="s">
        <v>182</v>
      </c>
      <c r="F126" s="270">
        <v>2106000</v>
      </c>
      <c r="G126" s="270">
        <v>2556000</v>
      </c>
      <c r="H126" s="198" t="s">
        <v>576</v>
      </c>
      <c r="I126" s="263"/>
      <c r="J126" s="221" t="s">
        <v>79</v>
      </c>
      <c r="K126" s="221">
        <v>45096</v>
      </c>
      <c r="L126" s="199"/>
      <c r="M126" s="221" t="s">
        <v>577</v>
      </c>
      <c r="N126" s="199"/>
      <c r="O126" s="236" t="s">
        <v>25</v>
      </c>
      <c r="P126" s="264">
        <v>6</v>
      </c>
      <c r="Q126" s="196" t="s">
        <v>43</v>
      </c>
      <c r="S126" s="269"/>
    </row>
    <row r="127" spans="1:19" s="217" customFormat="1" ht="46.5" customHeight="1">
      <c r="A127" s="261">
        <v>8</v>
      </c>
      <c r="B127" s="235" t="s">
        <v>490</v>
      </c>
      <c r="C127" s="271"/>
      <c r="D127" s="239"/>
      <c r="E127" s="202" t="s">
        <v>182</v>
      </c>
      <c r="F127" s="270">
        <v>10877445</v>
      </c>
      <c r="G127" s="270">
        <v>10563870</v>
      </c>
      <c r="H127" s="198" t="s">
        <v>491</v>
      </c>
      <c r="I127" s="198"/>
      <c r="J127" s="221" t="s">
        <v>98</v>
      </c>
      <c r="K127" s="221">
        <v>45127</v>
      </c>
      <c r="L127" s="221"/>
      <c r="M127" s="221" t="s">
        <v>492</v>
      </c>
      <c r="N127" s="221"/>
      <c r="O127" s="236" t="s">
        <v>25</v>
      </c>
      <c r="P127" s="196">
        <v>134</v>
      </c>
      <c r="Q127" s="196" t="s">
        <v>43</v>
      </c>
      <c r="S127" s="269"/>
    </row>
    <row r="128" spans="1:19" s="217" customFormat="1" ht="46.5" customHeight="1">
      <c r="A128" s="261">
        <v>9</v>
      </c>
      <c r="B128" s="235" t="s">
        <v>511</v>
      </c>
      <c r="C128" s="271"/>
      <c r="D128" s="239"/>
      <c r="E128" s="202" t="s">
        <v>182</v>
      </c>
      <c r="F128" s="266">
        <v>1962480</v>
      </c>
      <c r="G128" s="98">
        <v>1953600</v>
      </c>
      <c r="H128" s="198" t="s">
        <v>512</v>
      </c>
      <c r="I128" s="198"/>
      <c r="J128" s="221" t="s">
        <v>98</v>
      </c>
      <c r="K128" s="221">
        <v>45161</v>
      </c>
      <c r="L128" s="221"/>
      <c r="M128" s="221" t="s">
        <v>513</v>
      </c>
      <c r="N128" s="221"/>
      <c r="O128" s="236" t="s">
        <v>25</v>
      </c>
      <c r="P128" s="196">
        <v>4</v>
      </c>
      <c r="Q128" s="196" t="s">
        <v>43</v>
      </c>
      <c r="S128" s="269"/>
    </row>
    <row r="129" spans="1:19" s="217" customFormat="1" ht="46.5" customHeight="1">
      <c r="A129" s="261">
        <v>10</v>
      </c>
      <c r="B129" s="235" t="s">
        <v>490</v>
      </c>
      <c r="C129" s="271"/>
      <c r="D129" s="239"/>
      <c r="E129" s="202" t="s">
        <v>182</v>
      </c>
      <c r="F129" s="266">
        <v>27832140</v>
      </c>
      <c r="G129" s="98">
        <v>27149490</v>
      </c>
      <c r="H129" s="198" t="s">
        <v>517</v>
      </c>
      <c r="I129" s="198"/>
      <c r="J129" s="221" t="s">
        <v>98</v>
      </c>
      <c r="K129" s="221">
        <v>45135</v>
      </c>
      <c r="L129" s="221"/>
      <c r="M129" s="221" t="s">
        <v>518</v>
      </c>
      <c r="N129" s="221"/>
      <c r="O129" s="236" t="s">
        <v>25</v>
      </c>
      <c r="P129" s="196">
        <v>91</v>
      </c>
      <c r="Q129" s="196" t="s">
        <v>43</v>
      </c>
      <c r="S129" s="269"/>
    </row>
    <row r="130" spans="1:19" s="217" customFormat="1" ht="46.5" customHeight="1">
      <c r="A130" s="261">
        <v>11</v>
      </c>
      <c r="B130" s="235" t="s">
        <v>578</v>
      </c>
      <c r="C130" s="271"/>
      <c r="D130" s="239"/>
      <c r="E130" s="202" t="s">
        <v>182</v>
      </c>
      <c r="F130" s="266">
        <v>6000000</v>
      </c>
      <c r="G130" s="98">
        <v>6040000</v>
      </c>
      <c r="H130" s="198" t="s">
        <v>579</v>
      </c>
      <c r="I130" s="198"/>
      <c r="J130" s="221" t="s">
        <v>98</v>
      </c>
      <c r="K130" s="221">
        <v>45140</v>
      </c>
      <c r="L130" s="221"/>
      <c r="M130" s="221" t="s">
        <v>580</v>
      </c>
      <c r="N130" s="221"/>
      <c r="O130" s="236" t="s">
        <v>25</v>
      </c>
      <c r="P130" s="196">
        <v>8</v>
      </c>
      <c r="Q130" s="196" t="s">
        <v>43</v>
      </c>
      <c r="S130" s="269"/>
    </row>
    <row r="131" spans="1:19" s="217" customFormat="1" ht="46.5" customHeight="1">
      <c r="A131" s="261">
        <v>12</v>
      </c>
      <c r="B131" s="235" t="s">
        <v>490</v>
      </c>
      <c r="C131" s="271"/>
      <c r="D131" s="239"/>
      <c r="E131" s="202" t="s">
        <v>182</v>
      </c>
      <c r="F131" s="266">
        <v>6046170</v>
      </c>
      <c r="G131" s="266">
        <v>5900000</v>
      </c>
      <c r="H131" s="198" t="s">
        <v>537</v>
      </c>
      <c r="I131" s="198"/>
      <c r="J131" s="221" t="s">
        <v>92</v>
      </c>
      <c r="K131" s="221">
        <v>45166</v>
      </c>
      <c r="L131" s="221"/>
      <c r="M131" s="221" t="s">
        <v>524</v>
      </c>
      <c r="N131" s="221"/>
      <c r="O131" s="236" t="s">
        <v>25</v>
      </c>
      <c r="P131" s="196">
        <v>23</v>
      </c>
      <c r="Q131" s="196" t="s">
        <v>43</v>
      </c>
      <c r="S131" s="269"/>
    </row>
    <row r="132" spans="1:19" s="217" customFormat="1" ht="46.5" customHeight="1">
      <c r="A132" s="261">
        <v>13</v>
      </c>
      <c r="B132" s="235" t="s">
        <v>490</v>
      </c>
      <c r="C132" s="271"/>
      <c r="D132" s="240"/>
      <c r="E132" s="202" t="s">
        <v>182</v>
      </c>
      <c r="F132" s="266">
        <v>3034740</v>
      </c>
      <c r="G132" s="266">
        <v>2712840</v>
      </c>
      <c r="H132" s="198" t="s">
        <v>543</v>
      </c>
      <c r="I132" s="198"/>
      <c r="J132" s="221" t="s">
        <v>113</v>
      </c>
      <c r="K132" s="221">
        <v>45189</v>
      </c>
      <c r="L132" s="221"/>
      <c r="M132" s="221" t="s">
        <v>544</v>
      </c>
      <c r="N132" s="221"/>
      <c r="O132" s="236" t="s">
        <v>25</v>
      </c>
      <c r="P132" s="196">
        <v>7</v>
      </c>
      <c r="Q132" s="196" t="s">
        <v>43</v>
      </c>
      <c r="S132" s="269"/>
    </row>
    <row r="133" spans="1:19" s="217" customFormat="1" ht="18" customHeight="1">
      <c r="A133" s="234"/>
      <c r="B133" s="234"/>
      <c r="C133" s="234"/>
      <c r="D133" s="206"/>
      <c r="E133" s="206"/>
      <c r="F133" s="206">
        <f>SUM(F120:F132)</f>
        <v>87635885</v>
      </c>
      <c r="G133" s="206">
        <f>SUM(G120:G132)</f>
        <v>86352006</v>
      </c>
      <c r="H133" s="99"/>
      <c r="I133" s="99"/>
      <c r="J133" s="202"/>
      <c r="K133" s="202"/>
      <c r="L133" s="202"/>
      <c r="M133" s="99"/>
      <c r="N133" s="99"/>
      <c r="O133" s="202"/>
      <c r="P133" s="196"/>
      <c r="Q133" s="196"/>
      <c r="S133" s="269"/>
    </row>
    <row r="134" spans="1:19" s="217" customFormat="1" ht="18" customHeight="1">
      <c r="A134" s="227"/>
      <c r="B134" s="227"/>
      <c r="C134" s="227"/>
      <c r="D134" s="247"/>
      <c r="E134" s="247"/>
      <c r="F134" s="247"/>
      <c r="G134" s="247"/>
      <c r="H134" s="231"/>
      <c r="I134" s="231"/>
      <c r="J134" s="232"/>
      <c r="K134" s="232"/>
      <c r="L134" s="232"/>
      <c r="M134" s="231"/>
      <c r="N134" s="231"/>
      <c r="O134" s="232"/>
      <c r="P134" s="229"/>
      <c r="Q134" s="229"/>
      <c r="S134" s="269"/>
    </row>
    <row r="135" spans="1:19" s="217" customFormat="1" ht="18" customHeight="1">
      <c r="A135" s="227"/>
      <c r="B135" s="227"/>
      <c r="C135" s="227"/>
      <c r="D135" s="247"/>
      <c r="E135" s="247"/>
      <c r="F135" s="247"/>
      <c r="G135" s="247"/>
      <c r="H135" s="231"/>
      <c r="I135" s="231"/>
      <c r="J135" s="232"/>
      <c r="K135" s="232"/>
      <c r="L135" s="232"/>
      <c r="M135" s="231"/>
      <c r="N135" s="231"/>
      <c r="O135" s="232"/>
      <c r="P135" s="229"/>
      <c r="Q135" s="229"/>
      <c r="S135" s="269"/>
    </row>
    <row r="136" spans="1:19" ht="31.5">
      <c r="B136" s="272" t="s">
        <v>238</v>
      </c>
      <c r="C136" s="273">
        <f>D9+D12</f>
        <v>12209000000</v>
      </c>
      <c r="D136" s="246"/>
      <c r="E136" s="245" t="s">
        <v>239</v>
      </c>
      <c r="F136" s="245"/>
      <c r="G136" s="246">
        <f>G9+G12</f>
        <v>12192000000</v>
      </c>
      <c r="H136" s="172"/>
      <c r="I136" s="172"/>
      <c r="N136" s="245" t="s">
        <v>240</v>
      </c>
      <c r="O136" s="245"/>
    </row>
    <row r="137" spans="1:19">
      <c r="B137" s="245"/>
      <c r="C137" s="245"/>
      <c r="D137" s="245"/>
      <c r="E137" s="245"/>
      <c r="F137" s="245"/>
      <c r="G137" s="246"/>
      <c r="N137" s="245"/>
      <c r="O137" s="245"/>
    </row>
    <row r="138" spans="1:19" ht="31.5">
      <c r="B138" s="272" t="s">
        <v>241</v>
      </c>
      <c r="C138" s="274">
        <f>D23+D49+D61</f>
        <v>284501510</v>
      </c>
      <c r="D138" s="246"/>
      <c r="E138" s="50" t="s">
        <v>239</v>
      </c>
      <c r="F138" s="50"/>
      <c r="G138" s="275">
        <f>G23+G49+G61</f>
        <v>1577583450</v>
      </c>
      <c r="H138" s="276"/>
      <c r="I138" s="276"/>
      <c r="N138" s="245"/>
      <c r="O138" s="245"/>
    </row>
    <row r="139" spans="1:19">
      <c r="B139" s="245" t="s">
        <v>243</v>
      </c>
      <c r="C139" s="246">
        <f>SUM(C136:C138)</f>
        <v>12493501510</v>
      </c>
      <c r="D139" s="245"/>
      <c r="E139" s="245" t="s">
        <v>243</v>
      </c>
      <c r="F139" s="245"/>
      <c r="G139" s="246">
        <f>SUM(G136:G138)</f>
        <v>13769583450</v>
      </c>
      <c r="H139" s="276"/>
      <c r="N139" s="245" t="s">
        <v>581</v>
      </c>
      <c r="O139" s="245"/>
    </row>
    <row r="142" spans="1:19">
      <c r="B142" s="50"/>
      <c r="C142" s="50"/>
    </row>
    <row r="143" spans="1:19">
      <c r="B143" s="51"/>
      <c r="C143" s="52"/>
    </row>
  </sheetData>
  <mergeCells count="39">
    <mergeCell ref="A119:Q119"/>
    <mergeCell ref="C120:C123"/>
    <mergeCell ref="D120:D123"/>
    <mergeCell ref="D124:D132"/>
    <mergeCell ref="D58:D59"/>
    <mergeCell ref="A63:Q63"/>
    <mergeCell ref="D64:D66"/>
    <mergeCell ref="A72:Q72"/>
    <mergeCell ref="C73:C116"/>
    <mergeCell ref="D73:D81"/>
    <mergeCell ref="D110:D116"/>
    <mergeCell ref="D26:D30"/>
    <mergeCell ref="D31:D40"/>
    <mergeCell ref="D41:D47"/>
    <mergeCell ref="A51:Q51"/>
    <mergeCell ref="D52:D54"/>
    <mergeCell ref="D55:D56"/>
    <mergeCell ref="A12:C12"/>
    <mergeCell ref="A15:Q15"/>
    <mergeCell ref="D16:D18"/>
    <mergeCell ref="D21:D22"/>
    <mergeCell ref="A23:C23"/>
    <mergeCell ref="A25:Q25"/>
    <mergeCell ref="I5:I6"/>
    <mergeCell ref="J5:O5"/>
    <mergeCell ref="P5:Q6"/>
    <mergeCell ref="A7:O7"/>
    <mergeCell ref="A9:C9"/>
    <mergeCell ref="A10:Q10"/>
    <mergeCell ref="A1:Q1"/>
    <mergeCell ref="A2:Q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685039370078741" right="0.19685039370078741" top="0.59055118110236227" bottom="0.19685039370078741" header="0" footer="0"/>
  <pageSetup paperSize="120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96"/>
  <sheetViews>
    <sheetView view="pageBreakPreview" zoomScale="53" zoomScaleNormal="100" zoomScaleSheetLayoutView="53" zoomScalePageLayoutView="55" workbookViewId="0">
      <pane ySplit="7" topLeftCell="A8" activePane="bottomLeft" state="frozen"/>
      <selection pane="bottomLeft" activeCell="I92" sqref="I92"/>
    </sheetView>
  </sheetViews>
  <sheetFormatPr defaultRowHeight="15.75"/>
  <cols>
    <col min="1" max="1" width="4.25" customWidth="1"/>
    <col min="2" max="2" width="34.5" customWidth="1"/>
    <col min="3" max="3" width="28.75" customWidth="1"/>
    <col min="4" max="4" width="20" customWidth="1"/>
    <col min="5" max="5" width="14.625" customWidth="1"/>
    <col min="6" max="6" width="18.75" customWidth="1"/>
    <col min="7" max="7" width="20.875" customWidth="1"/>
    <col min="8" max="8" width="19.25" customWidth="1"/>
    <col min="9" max="9" width="38.75" customWidth="1"/>
    <col min="10" max="10" width="24" customWidth="1"/>
    <col min="11" max="11" width="17.5" customWidth="1"/>
    <col min="12" max="12" width="18.125" customWidth="1"/>
    <col min="13" max="13" width="16" customWidth="1"/>
    <col min="14" max="14" width="16.125" customWidth="1"/>
    <col min="15" max="15" width="14.25" customWidth="1"/>
    <col min="16" max="16" width="12.125" customWidth="1"/>
    <col min="17" max="17" width="15.875" customWidth="1"/>
    <col min="18" max="18" width="18.625" customWidth="1"/>
    <col min="20" max="20" width="8.75" customWidth="1"/>
    <col min="21" max="21" width="16.5" customWidth="1"/>
    <col min="22" max="22" width="11.25" bestFit="1" customWidth="1"/>
  </cols>
  <sheetData>
    <row r="2" spans="1:21" ht="29.25" customHeight="1">
      <c r="A2" s="277" t="s">
        <v>582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1" ht="22.5">
      <c r="A3" s="279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</row>
    <row r="4" spans="1:21" ht="21.75" customHeight="1"/>
    <row r="5" spans="1:21" ht="23.25" customHeight="1">
      <c r="A5" s="281" t="s">
        <v>1</v>
      </c>
      <c r="B5" s="281" t="s">
        <v>2</v>
      </c>
      <c r="C5" s="281" t="s">
        <v>3</v>
      </c>
      <c r="D5" s="281" t="s">
        <v>4</v>
      </c>
      <c r="E5" s="281" t="s">
        <v>5</v>
      </c>
      <c r="F5" s="281" t="s">
        <v>6</v>
      </c>
      <c r="G5" s="281" t="s">
        <v>583</v>
      </c>
      <c r="H5" s="281" t="s">
        <v>584</v>
      </c>
      <c r="I5" s="281" t="s">
        <v>8</v>
      </c>
      <c r="J5" s="281" t="s">
        <v>585</v>
      </c>
      <c r="K5" s="281" t="s">
        <v>586</v>
      </c>
      <c r="L5" s="282" t="s">
        <v>10</v>
      </c>
      <c r="M5" s="283"/>
      <c r="N5" s="283"/>
      <c r="O5" s="283"/>
      <c r="P5" s="283"/>
      <c r="Q5" s="283"/>
      <c r="R5" s="284"/>
      <c r="S5" s="282" t="s">
        <v>11</v>
      </c>
      <c r="T5" s="284"/>
      <c r="U5" s="285" t="s">
        <v>587</v>
      </c>
    </row>
    <row r="6" spans="1:21" ht="49.5" customHeight="1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1" t="s">
        <v>12</v>
      </c>
      <c r="M6" s="281" t="s">
        <v>588</v>
      </c>
      <c r="N6" s="281" t="s">
        <v>589</v>
      </c>
      <c r="O6" s="281" t="s">
        <v>590</v>
      </c>
      <c r="P6" s="281" t="s">
        <v>591</v>
      </c>
      <c r="Q6" s="281" t="s">
        <v>592</v>
      </c>
      <c r="R6" s="281" t="s">
        <v>17</v>
      </c>
      <c r="S6" s="282" t="s">
        <v>593</v>
      </c>
      <c r="T6" s="284"/>
      <c r="U6" s="285"/>
    </row>
    <row r="7" spans="1:21" ht="17.25" customHeight="1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8" t="s">
        <v>247</v>
      </c>
      <c r="T7" s="289" t="s">
        <v>248</v>
      </c>
      <c r="U7" s="285"/>
    </row>
    <row r="8" spans="1:21" ht="26.25" customHeight="1">
      <c r="A8" s="290" t="s">
        <v>594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2"/>
    </row>
    <row r="9" spans="1:21" ht="74.25" customHeight="1">
      <c r="A9" s="94">
        <v>1</v>
      </c>
      <c r="B9" s="293" t="s">
        <v>595</v>
      </c>
      <c r="C9" s="294" t="s">
        <v>29</v>
      </c>
      <c r="D9" s="295">
        <v>1800000000</v>
      </c>
      <c r="E9" s="296" t="s">
        <v>20</v>
      </c>
      <c r="F9" s="295">
        <v>1800000000</v>
      </c>
      <c r="G9" s="297">
        <v>1740000000</v>
      </c>
      <c r="H9" s="298" t="s">
        <v>22</v>
      </c>
      <c r="I9" s="293" t="s">
        <v>596</v>
      </c>
      <c r="J9" s="293"/>
      <c r="K9" s="299"/>
      <c r="L9" s="300" t="s">
        <v>597</v>
      </c>
      <c r="M9" s="300" t="s">
        <v>598</v>
      </c>
      <c r="N9" s="300" t="s">
        <v>598</v>
      </c>
      <c r="O9" s="298" t="s">
        <v>22</v>
      </c>
      <c r="P9" s="298" t="s">
        <v>22</v>
      </c>
      <c r="Q9" s="300" t="s">
        <v>599</v>
      </c>
      <c r="R9" s="301" t="s">
        <v>25</v>
      </c>
      <c r="S9" s="297">
        <v>1</v>
      </c>
      <c r="T9" s="94" t="s">
        <v>26</v>
      </c>
      <c r="U9" s="293" t="s">
        <v>600</v>
      </c>
    </row>
    <row r="10" spans="1:21" ht="32.25" customHeight="1">
      <c r="A10" s="302" t="s">
        <v>27</v>
      </c>
      <c r="B10" s="302"/>
      <c r="C10" s="302"/>
      <c r="D10" s="303">
        <f>D9</f>
        <v>1800000000</v>
      </c>
      <c r="E10" s="93"/>
      <c r="F10" s="303">
        <f>F9</f>
        <v>1800000000</v>
      </c>
      <c r="G10" s="303">
        <v>1740000000</v>
      </c>
      <c r="H10" s="298" t="s">
        <v>22</v>
      </c>
      <c r="I10" s="304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6"/>
    </row>
    <row r="11" spans="1:21" ht="32.25" customHeight="1">
      <c r="A11" s="290" t="s">
        <v>601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2"/>
    </row>
    <row r="12" spans="1:21" ht="64.5" customHeight="1">
      <c r="A12" s="94">
        <v>2</v>
      </c>
      <c r="B12" s="293" t="s">
        <v>602</v>
      </c>
      <c r="C12" s="307" t="s">
        <v>603</v>
      </c>
      <c r="D12" s="308">
        <v>2569528938</v>
      </c>
      <c r="E12" s="94" t="s">
        <v>182</v>
      </c>
      <c r="F12" s="297">
        <v>742205900</v>
      </c>
      <c r="G12" s="297">
        <v>742205900</v>
      </c>
      <c r="H12" s="298">
        <v>742205900</v>
      </c>
      <c r="I12" s="293" t="s">
        <v>604</v>
      </c>
      <c r="J12" s="293" t="s">
        <v>605</v>
      </c>
      <c r="K12" s="298" t="s">
        <v>22</v>
      </c>
      <c r="L12" s="300" t="s">
        <v>47</v>
      </c>
      <c r="M12" s="300" t="s">
        <v>606</v>
      </c>
      <c r="N12" s="300" t="s">
        <v>606</v>
      </c>
      <c r="O12" s="298" t="s">
        <v>607</v>
      </c>
      <c r="P12" s="298" t="s">
        <v>22</v>
      </c>
      <c r="Q12" s="300" t="s">
        <v>69</v>
      </c>
      <c r="R12" s="301" t="s">
        <v>25</v>
      </c>
      <c r="S12" s="297">
        <v>1</v>
      </c>
      <c r="T12" s="94" t="s">
        <v>26</v>
      </c>
      <c r="U12" s="293" t="s">
        <v>608</v>
      </c>
    </row>
    <row r="13" spans="1:21" ht="64.5" customHeight="1">
      <c r="A13" s="94">
        <v>3</v>
      </c>
      <c r="B13" s="293" t="s">
        <v>602</v>
      </c>
      <c r="C13" s="307" t="s">
        <v>603</v>
      </c>
      <c r="D13" s="309"/>
      <c r="E13" s="94" t="s">
        <v>182</v>
      </c>
      <c r="F13" s="297">
        <v>946861352</v>
      </c>
      <c r="G13" s="297">
        <v>946861352</v>
      </c>
      <c r="H13" s="298" t="s">
        <v>22</v>
      </c>
      <c r="I13" s="293" t="s">
        <v>609</v>
      </c>
      <c r="J13" s="298" t="s">
        <v>22</v>
      </c>
      <c r="K13" s="298" t="s">
        <v>22</v>
      </c>
      <c r="L13" s="300" t="s">
        <v>47</v>
      </c>
      <c r="M13" s="300" t="s">
        <v>606</v>
      </c>
      <c r="N13" s="300" t="s">
        <v>606</v>
      </c>
      <c r="O13" s="298" t="s">
        <v>22</v>
      </c>
      <c r="P13" s="298" t="s">
        <v>22</v>
      </c>
      <c r="Q13" s="300" t="s">
        <v>186</v>
      </c>
      <c r="R13" s="301" t="s">
        <v>25</v>
      </c>
      <c r="S13" s="297">
        <v>1</v>
      </c>
      <c r="T13" s="94" t="s">
        <v>26</v>
      </c>
      <c r="U13" s="293" t="s">
        <v>610</v>
      </c>
    </row>
    <row r="14" spans="1:21" ht="64.5" customHeight="1">
      <c r="A14" s="94">
        <v>4</v>
      </c>
      <c r="B14" s="293" t="s">
        <v>602</v>
      </c>
      <c r="C14" s="307" t="s">
        <v>603</v>
      </c>
      <c r="D14" s="309"/>
      <c r="E14" s="94" t="s">
        <v>182</v>
      </c>
      <c r="F14" s="297">
        <v>204402888</v>
      </c>
      <c r="G14" s="297">
        <v>204402888</v>
      </c>
      <c r="H14" s="298" t="s">
        <v>22</v>
      </c>
      <c r="I14" s="293" t="s">
        <v>611</v>
      </c>
      <c r="J14" s="298" t="s">
        <v>22</v>
      </c>
      <c r="K14" s="298" t="s">
        <v>22</v>
      </c>
      <c r="L14" s="300" t="s">
        <v>47</v>
      </c>
      <c r="M14" s="300" t="s">
        <v>606</v>
      </c>
      <c r="N14" s="300" t="s">
        <v>606</v>
      </c>
      <c r="O14" s="298" t="s">
        <v>22</v>
      </c>
      <c r="P14" s="298" t="s">
        <v>22</v>
      </c>
      <c r="Q14" s="300" t="s">
        <v>612</v>
      </c>
      <c r="R14" s="301" t="s">
        <v>25</v>
      </c>
      <c r="S14" s="297">
        <v>1</v>
      </c>
      <c r="T14" s="94" t="s">
        <v>26</v>
      </c>
      <c r="U14" s="293" t="s">
        <v>613</v>
      </c>
    </row>
    <row r="15" spans="1:21" ht="64.5" customHeight="1">
      <c r="A15" s="94">
        <v>5</v>
      </c>
      <c r="B15" s="293" t="s">
        <v>602</v>
      </c>
      <c r="C15" s="307" t="s">
        <v>603</v>
      </c>
      <c r="D15" s="309"/>
      <c r="E15" s="94" t="s">
        <v>182</v>
      </c>
      <c r="F15" s="297">
        <v>18407000</v>
      </c>
      <c r="G15" s="297">
        <v>18407000</v>
      </c>
      <c r="H15" s="298" t="s">
        <v>22</v>
      </c>
      <c r="I15" s="293" t="s">
        <v>614</v>
      </c>
      <c r="J15" s="298" t="s">
        <v>22</v>
      </c>
      <c r="K15" s="298" t="s">
        <v>22</v>
      </c>
      <c r="L15" s="300" t="s">
        <v>50</v>
      </c>
      <c r="M15" s="300" t="s">
        <v>51</v>
      </c>
      <c r="N15" s="300" t="s">
        <v>51</v>
      </c>
      <c r="O15" s="298" t="s">
        <v>22</v>
      </c>
      <c r="P15" s="298" t="s">
        <v>22</v>
      </c>
      <c r="Q15" s="300" t="s">
        <v>615</v>
      </c>
      <c r="R15" s="301" t="s">
        <v>25</v>
      </c>
      <c r="S15" s="297">
        <v>1</v>
      </c>
      <c r="T15" s="94" t="s">
        <v>26</v>
      </c>
      <c r="U15" s="293" t="s">
        <v>616</v>
      </c>
    </row>
    <row r="16" spans="1:21" ht="64.5" customHeight="1">
      <c r="A16" s="94">
        <v>6</v>
      </c>
      <c r="B16" s="293" t="s">
        <v>602</v>
      </c>
      <c r="C16" s="307" t="s">
        <v>603</v>
      </c>
      <c r="D16" s="309"/>
      <c r="E16" s="94" t="s">
        <v>182</v>
      </c>
      <c r="F16" s="297">
        <v>7703400</v>
      </c>
      <c r="G16" s="297">
        <v>7703400</v>
      </c>
      <c r="H16" s="298" t="s">
        <v>22</v>
      </c>
      <c r="I16" s="293" t="s">
        <v>617</v>
      </c>
      <c r="J16" s="298" t="s">
        <v>22</v>
      </c>
      <c r="K16" s="298" t="s">
        <v>22</v>
      </c>
      <c r="L16" s="300" t="s">
        <v>618</v>
      </c>
      <c r="M16" s="300" t="s">
        <v>619</v>
      </c>
      <c r="N16" s="300" t="s">
        <v>619</v>
      </c>
      <c r="O16" s="298" t="s">
        <v>22</v>
      </c>
      <c r="P16" s="298" t="s">
        <v>22</v>
      </c>
      <c r="Q16" s="300" t="s">
        <v>215</v>
      </c>
      <c r="R16" s="301" t="s">
        <v>25</v>
      </c>
      <c r="S16" s="297">
        <v>1</v>
      </c>
      <c r="T16" s="94" t="s">
        <v>26</v>
      </c>
      <c r="U16" s="293" t="s">
        <v>620</v>
      </c>
    </row>
    <row r="17" spans="1:21" ht="64.5" customHeight="1">
      <c r="A17" s="94">
        <v>7</v>
      </c>
      <c r="B17" s="293" t="s">
        <v>602</v>
      </c>
      <c r="C17" s="307" t="s">
        <v>603</v>
      </c>
      <c r="D17" s="309"/>
      <c r="E17" s="94" t="s">
        <v>182</v>
      </c>
      <c r="F17" s="297">
        <v>125001612</v>
      </c>
      <c r="G17" s="297">
        <v>125001612</v>
      </c>
      <c r="H17" s="298" t="s">
        <v>22</v>
      </c>
      <c r="I17" s="293" t="s">
        <v>621</v>
      </c>
      <c r="J17" s="298" t="s">
        <v>22</v>
      </c>
      <c r="K17" s="298" t="s">
        <v>22</v>
      </c>
      <c r="L17" s="310" t="s">
        <v>310</v>
      </c>
      <c r="M17" s="310" t="s">
        <v>233</v>
      </c>
      <c r="N17" s="310" t="s">
        <v>233</v>
      </c>
      <c r="O17" s="298" t="s">
        <v>22</v>
      </c>
      <c r="P17" s="298" t="s">
        <v>22</v>
      </c>
      <c r="Q17" s="300" t="s">
        <v>204</v>
      </c>
      <c r="R17" s="301" t="s">
        <v>25</v>
      </c>
      <c r="S17" s="297">
        <v>1</v>
      </c>
      <c r="T17" s="94" t="s">
        <v>26</v>
      </c>
      <c r="U17" s="293" t="s">
        <v>608</v>
      </c>
    </row>
    <row r="18" spans="1:21" ht="64.5" customHeight="1">
      <c r="A18" s="94">
        <v>8</v>
      </c>
      <c r="B18" s="293" t="s">
        <v>602</v>
      </c>
      <c r="C18" s="307" t="s">
        <v>603</v>
      </c>
      <c r="D18" s="309"/>
      <c r="E18" s="94" t="s">
        <v>182</v>
      </c>
      <c r="F18" s="297">
        <v>80660600</v>
      </c>
      <c r="G18" s="297">
        <v>80660600</v>
      </c>
      <c r="H18" s="298" t="s">
        <v>22</v>
      </c>
      <c r="I18" s="293" t="s">
        <v>622</v>
      </c>
      <c r="J18" s="298" t="s">
        <v>22</v>
      </c>
      <c r="K18" s="298" t="s">
        <v>22</v>
      </c>
      <c r="L18" s="311" t="s">
        <v>107</v>
      </c>
      <c r="M18" s="310" t="s">
        <v>112</v>
      </c>
      <c r="N18" s="310" t="s">
        <v>112</v>
      </c>
      <c r="O18" s="298" t="s">
        <v>22</v>
      </c>
      <c r="P18" s="298" t="s">
        <v>22</v>
      </c>
      <c r="Q18" s="300" t="s">
        <v>623</v>
      </c>
      <c r="R18" s="301" t="s">
        <v>25</v>
      </c>
      <c r="S18" s="297">
        <v>1</v>
      </c>
      <c r="T18" s="94" t="s">
        <v>26</v>
      </c>
      <c r="U18" s="312" t="s">
        <v>624</v>
      </c>
    </row>
    <row r="19" spans="1:21" ht="64.5" customHeight="1">
      <c r="A19" s="94">
        <v>9</v>
      </c>
      <c r="B19" s="293" t="s">
        <v>602</v>
      </c>
      <c r="C19" s="307" t="s">
        <v>603</v>
      </c>
      <c r="D19" s="309"/>
      <c r="E19" s="94" t="s">
        <v>182</v>
      </c>
      <c r="F19" s="297">
        <v>2078700</v>
      </c>
      <c r="G19" s="297">
        <v>2078700</v>
      </c>
      <c r="H19" s="298" t="s">
        <v>22</v>
      </c>
      <c r="I19" s="293" t="s">
        <v>625</v>
      </c>
      <c r="J19" s="298" t="s">
        <v>22</v>
      </c>
      <c r="K19" s="298" t="s">
        <v>22</v>
      </c>
      <c r="L19" s="310" t="s">
        <v>114</v>
      </c>
      <c r="M19" s="310" t="s">
        <v>93</v>
      </c>
      <c r="N19" s="310" t="s">
        <v>93</v>
      </c>
      <c r="O19" s="298" t="s">
        <v>22</v>
      </c>
      <c r="P19" s="298" t="s">
        <v>22</v>
      </c>
      <c r="Q19" s="310" t="s">
        <v>143</v>
      </c>
      <c r="R19" s="301" t="s">
        <v>25</v>
      </c>
      <c r="S19" s="297">
        <v>1</v>
      </c>
      <c r="T19" s="94" t="s">
        <v>26</v>
      </c>
      <c r="U19" s="312" t="s">
        <v>626</v>
      </c>
    </row>
    <row r="20" spans="1:21" ht="64.5" customHeight="1">
      <c r="A20" s="94">
        <v>10</v>
      </c>
      <c r="B20" s="293" t="s">
        <v>602</v>
      </c>
      <c r="C20" s="307" t="s">
        <v>603</v>
      </c>
      <c r="D20" s="309"/>
      <c r="E20" s="94" t="s">
        <v>182</v>
      </c>
      <c r="F20" s="297">
        <v>1500000</v>
      </c>
      <c r="G20" s="297">
        <v>1500000</v>
      </c>
      <c r="H20" s="298" t="s">
        <v>22</v>
      </c>
      <c r="I20" s="293" t="s">
        <v>627</v>
      </c>
      <c r="J20" s="298" t="s">
        <v>22</v>
      </c>
      <c r="K20" s="298" t="s">
        <v>22</v>
      </c>
      <c r="L20" s="310" t="s">
        <v>93</v>
      </c>
      <c r="M20" s="310" t="s">
        <v>628</v>
      </c>
      <c r="N20" s="310" t="s">
        <v>628</v>
      </c>
      <c r="O20" s="298" t="s">
        <v>22</v>
      </c>
      <c r="P20" s="298" t="s">
        <v>22</v>
      </c>
      <c r="Q20" s="310" t="s">
        <v>128</v>
      </c>
      <c r="R20" s="301" t="s">
        <v>25</v>
      </c>
      <c r="S20" s="297">
        <v>1</v>
      </c>
      <c r="T20" s="94" t="s">
        <v>26</v>
      </c>
      <c r="U20" s="293" t="s">
        <v>613</v>
      </c>
    </row>
    <row r="21" spans="1:21" ht="64.5" customHeight="1">
      <c r="A21" s="94">
        <v>11</v>
      </c>
      <c r="B21" s="293" t="s">
        <v>602</v>
      </c>
      <c r="C21" s="307" t="s">
        <v>603</v>
      </c>
      <c r="D21" s="309"/>
      <c r="E21" s="94" t="s">
        <v>182</v>
      </c>
      <c r="F21" s="297">
        <v>22348855</v>
      </c>
      <c r="G21" s="297">
        <v>22348855</v>
      </c>
      <c r="H21" s="298" t="s">
        <v>22</v>
      </c>
      <c r="I21" s="293" t="s">
        <v>629</v>
      </c>
      <c r="J21" s="298" t="s">
        <v>22</v>
      </c>
      <c r="K21" s="298" t="s">
        <v>22</v>
      </c>
      <c r="L21" s="310" t="s">
        <v>284</v>
      </c>
      <c r="M21" s="310" t="s">
        <v>314</v>
      </c>
      <c r="N21" s="310" t="s">
        <v>314</v>
      </c>
      <c r="O21" s="298" t="s">
        <v>22</v>
      </c>
      <c r="P21" s="298" t="s">
        <v>22</v>
      </c>
      <c r="Q21" s="310" t="s">
        <v>109</v>
      </c>
      <c r="R21" s="301" t="s">
        <v>25</v>
      </c>
      <c r="S21" s="297">
        <v>1</v>
      </c>
      <c r="T21" s="94" t="s">
        <v>26</v>
      </c>
      <c r="U21" s="312" t="s">
        <v>630</v>
      </c>
    </row>
    <row r="22" spans="1:21" ht="64.5" customHeight="1">
      <c r="A22" s="94">
        <v>12</v>
      </c>
      <c r="B22" s="293" t="s">
        <v>602</v>
      </c>
      <c r="C22" s="307" t="s">
        <v>603</v>
      </c>
      <c r="D22" s="309"/>
      <c r="E22" s="94" t="s">
        <v>182</v>
      </c>
      <c r="F22" s="297">
        <v>36925000</v>
      </c>
      <c r="G22" s="297">
        <v>36925000</v>
      </c>
      <c r="H22" s="298" t="s">
        <v>22</v>
      </c>
      <c r="I22" s="293" t="s">
        <v>631</v>
      </c>
      <c r="J22" s="298" t="s">
        <v>22</v>
      </c>
      <c r="K22" s="298" t="s">
        <v>22</v>
      </c>
      <c r="L22" s="310" t="s">
        <v>284</v>
      </c>
      <c r="M22" s="310" t="s">
        <v>314</v>
      </c>
      <c r="N22" s="310" t="s">
        <v>314</v>
      </c>
      <c r="O22" s="298" t="s">
        <v>22</v>
      </c>
      <c r="P22" s="298" t="s">
        <v>22</v>
      </c>
      <c r="Q22" s="310" t="s">
        <v>632</v>
      </c>
      <c r="R22" s="301" t="s">
        <v>25</v>
      </c>
      <c r="S22" s="297">
        <v>1</v>
      </c>
      <c r="T22" s="94" t="s">
        <v>26</v>
      </c>
      <c r="U22" s="312" t="s">
        <v>633</v>
      </c>
    </row>
    <row r="23" spans="1:21" ht="64.5" customHeight="1">
      <c r="A23" s="94">
        <v>13</v>
      </c>
      <c r="B23" s="293" t="s">
        <v>602</v>
      </c>
      <c r="C23" s="307" t="s">
        <v>603</v>
      </c>
      <c r="D23" s="309"/>
      <c r="E23" s="94" t="s">
        <v>182</v>
      </c>
      <c r="F23" s="297">
        <v>31220000</v>
      </c>
      <c r="G23" s="297">
        <v>31220000</v>
      </c>
      <c r="H23" s="298" t="s">
        <v>22</v>
      </c>
      <c r="I23" s="293" t="s">
        <v>634</v>
      </c>
      <c r="J23" s="298" t="s">
        <v>22</v>
      </c>
      <c r="K23" s="298" t="s">
        <v>22</v>
      </c>
      <c r="L23" s="310" t="s">
        <v>284</v>
      </c>
      <c r="M23" s="310" t="s">
        <v>314</v>
      </c>
      <c r="N23" s="310" t="s">
        <v>314</v>
      </c>
      <c r="O23" s="298" t="s">
        <v>22</v>
      </c>
      <c r="P23" s="298" t="s">
        <v>22</v>
      </c>
      <c r="Q23" s="310" t="s">
        <v>125</v>
      </c>
      <c r="R23" s="301" t="s">
        <v>25</v>
      </c>
      <c r="S23" s="297">
        <v>1</v>
      </c>
      <c r="T23" s="94" t="s">
        <v>26</v>
      </c>
      <c r="U23" s="312" t="s">
        <v>635</v>
      </c>
    </row>
    <row r="24" spans="1:21" ht="64.5" customHeight="1">
      <c r="A24" s="94">
        <v>14</v>
      </c>
      <c r="B24" s="293" t="s">
        <v>602</v>
      </c>
      <c r="C24" s="307" t="s">
        <v>636</v>
      </c>
      <c r="D24" s="309"/>
      <c r="E24" s="94" t="s">
        <v>182</v>
      </c>
      <c r="F24" s="297">
        <v>44697710</v>
      </c>
      <c r="G24" s="297">
        <v>44697710</v>
      </c>
      <c r="H24" s="298" t="s">
        <v>22</v>
      </c>
      <c r="I24" s="293" t="s">
        <v>637</v>
      </c>
      <c r="J24" s="298" t="s">
        <v>22</v>
      </c>
      <c r="K24" s="298" t="s">
        <v>22</v>
      </c>
      <c r="L24" s="310" t="s">
        <v>137</v>
      </c>
      <c r="M24" s="310" t="s">
        <v>137</v>
      </c>
      <c r="N24" s="310" t="s">
        <v>137</v>
      </c>
      <c r="O24" s="298" t="s">
        <v>22</v>
      </c>
      <c r="P24" s="298" t="s">
        <v>22</v>
      </c>
      <c r="Q24" s="310" t="s">
        <v>151</v>
      </c>
      <c r="R24" s="301" t="s">
        <v>25</v>
      </c>
      <c r="S24" s="297">
        <v>1</v>
      </c>
      <c r="T24" s="94" t="s">
        <v>26</v>
      </c>
      <c r="U24" s="312" t="s">
        <v>630</v>
      </c>
    </row>
    <row r="25" spans="1:21" ht="64.5" customHeight="1">
      <c r="A25" s="94">
        <v>15</v>
      </c>
      <c r="B25" s="293" t="s">
        <v>602</v>
      </c>
      <c r="C25" s="307" t="s">
        <v>638</v>
      </c>
      <c r="D25" s="309"/>
      <c r="E25" s="94" t="s">
        <v>182</v>
      </c>
      <c r="F25" s="297">
        <v>12318980</v>
      </c>
      <c r="G25" s="297">
        <v>12318980</v>
      </c>
      <c r="H25" s="298" t="s">
        <v>22</v>
      </c>
      <c r="I25" s="293" t="s">
        <v>639</v>
      </c>
      <c r="J25" s="298" t="s">
        <v>22</v>
      </c>
      <c r="K25" s="298" t="s">
        <v>22</v>
      </c>
      <c r="L25" s="310" t="s">
        <v>137</v>
      </c>
      <c r="M25" s="310" t="s">
        <v>137</v>
      </c>
      <c r="N25" s="310" t="s">
        <v>137</v>
      </c>
      <c r="O25" s="298" t="s">
        <v>22</v>
      </c>
      <c r="P25" s="298" t="s">
        <v>22</v>
      </c>
      <c r="Q25" s="310" t="s">
        <v>140</v>
      </c>
      <c r="R25" s="301" t="s">
        <v>25</v>
      </c>
      <c r="S25" s="297">
        <v>1</v>
      </c>
      <c r="T25" s="94" t="s">
        <v>26</v>
      </c>
      <c r="U25" s="312" t="s">
        <v>633</v>
      </c>
    </row>
    <row r="26" spans="1:21" ht="64.5" customHeight="1">
      <c r="A26" s="94">
        <v>16</v>
      </c>
      <c r="B26" s="293" t="s">
        <v>602</v>
      </c>
      <c r="C26" s="307" t="s">
        <v>640</v>
      </c>
      <c r="D26" s="309"/>
      <c r="E26" s="94" t="s">
        <v>182</v>
      </c>
      <c r="F26" s="297">
        <v>23383000</v>
      </c>
      <c r="G26" s="297">
        <v>23383000</v>
      </c>
      <c r="H26" s="298" t="s">
        <v>22</v>
      </c>
      <c r="I26" s="293" t="s">
        <v>641</v>
      </c>
      <c r="J26" s="298" t="s">
        <v>22</v>
      </c>
      <c r="K26" s="298" t="s">
        <v>22</v>
      </c>
      <c r="L26" s="310" t="s">
        <v>137</v>
      </c>
      <c r="M26" s="310" t="s">
        <v>137</v>
      </c>
      <c r="N26" s="310" t="s">
        <v>137</v>
      </c>
      <c r="O26" s="298" t="s">
        <v>22</v>
      </c>
      <c r="P26" s="298" t="s">
        <v>22</v>
      </c>
      <c r="Q26" s="310" t="s">
        <v>169</v>
      </c>
      <c r="R26" s="301" t="s">
        <v>25</v>
      </c>
      <c r="S26" s="297">
        <v>1</v>
      </c>
      <c r="T26" s="94" t="s">
        <v>26</v>
      </c>
      <c r="U26" s="312" t="s">
        <v>635</v>
      </c>
    </row>
    <row r="27" spans="1:21" ht="64.5" customHeight="1">
      <c r="A27" s="94">
        <v>17</v>
      </c>
      <c r="B27" s="293" t="s">
        <v>602</v>
      </c>
      <c r="C27" s="307" t="s">
        <v>642</v>
      </c>
      <c r="D27" s="313"/>
      <c r="E27" s="94" t="s">
        <v>182</v>
      </c>
      <c r="F27" s="297">
        <v>5350000</v>
      </c>
      <c r="G27" s="297">
        <v>5350000</v>
      </c>
      <c r="H27" s="298" t="s">
        <v>22</v>
      </c>
      <c r="I27" s="293" t="s">
        <v>643</v>
      </c>
      <c r="J27" s="298" t="s">
        <v>22</v>
      </c>
      <c r="K27" s="298" t="s">
        <v>22</v>
      </c>
      <c r="L27" s="310" t="s">
        <v>137</v>
      </c>
      <c r="M27" s="310" t="s">
        <v>137</v>
      </c>
      <c r="N27" s="310" t="s">
        <v>137</v>
      </c>
      <c r="O27" s="298" t="s">
        <v>22</v>
      </c>
      <c r="P27" s="298" t="s">
        <v>22</v>
      </c>
      <c r="Q27" s="310" t="s">
        <v>169</v>
      </c>
      <c r="R27" s="301" t="s">
        <v>25</v>
      </c>
      <c r="S27" s="297">
        <v>1</v>
      </c>
      <c r="T27" s="94" t="s">
        <v>26</v>
      </c>
      <c r="U27" s="312" t="s">
        <v>635</v>
      </c>
    </row>
    <row r="28" spans="1:21" ht="64.5" customHeight="1">
      <c r="A28" s="302" t="s">
        <v>37</v>
      </c>
      <c r="B28" s="302"/>
      <c r="C28" s="302"/>
      <c r="D28" s="303">
        <f>D12</f>
        <v>2569528938</v>
      </c>
      <c r="E28" s="93"/>
      <c r="F28" s="303">
        <f>SUM(F12:F27)</f>
        <v>2305064997</v>
      </c>
      <c r="G28" s="303">
        <f>SUM(G12:G27)</f>
        <v>2305064997</v>
      </c>
      <c r="H28" s="314">
        <f>H12</f>
        <v>742205900</v>
      </c>
      <c r="I28" s="304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6"/>
    </row>
    <row r="29" spans="1:21" ht="32.25" customHeight="1">
      <c r="A29" s="290" t="s">
        <v>644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2"/>
    </row>
    <row r="30" spans="1:21" ht="57" customHeight="1">
      <c r="A30" s="94">
        <v>18</v>
      </c>
      <c r="B30" s="293" t="s">
        <v>602</v>
      </c>
      <c r="C30" s="307" t="s">
        <v>645</v>
      </c>
      <c r="D30" s="308">
        <v>405575260</v>
      </c>
      <c r="E30" s="94" t="s">
        <v>182</v>
      </c>
      <c r="F30" s="297">
        <v>243791900</v>
      </c>
      <c r="G30" s="297">
        <v>270035900</v>
      </c>
      <c r="H30" s="298">
        <v>243791900</v>
      </c>
      <c r="I30" s="293" t="s">
        <v>604</v>
      </c>
      <c r="J30" s="293" t="s">
        <v>605</v>
      </c>
      <c r="K30" s="298" t="s">
        <v>22</v>
      </c>
      <c r="L30" s="300" t="s">
        <v>47</v>
      </c>
      <c r="M30" s="300" t="s">
        <v>606</v>
      </c>
      <c r="N30" s="300" t="s">
        <v>606</v>
      </c>
      <c r="O30" s="298" t="s">
        <v>607</v>
      </c>
      <c r="P30" s="298" t="s">
        <v>22</v>
      </c>
      <c r="Q30" s="300" t="s">
        <v>69</v>
      </c>
      <c r="R30" s="301" t="s">
        <v>25</v>
      </c>
      <c r="S30" s="297">
        <v>1</v>
      </c>
      <c r="T30" s="94" t="s">
        <v>26</v>
      </c>
      <c r="U30" s="293" t="s">
        <v>608</v>
      </c>
    </row>
    <row r="31" spans="1:21" ht="57" customHeight="1">
      <c r="A31" s="94">
        <v>19</v>
      </c>
      <c r="B31" s="293" t="s">
        <v>602</v>
      </c>
      <c r="C31" s="307" t="s">
        <v>645</v>
      </c>
      <c r="D31" s="309"/>
      <c r="E31" s="94" t="s">
        <v>182</v>
      </c>
      <c r="F31" s="297">
        <v>129738349</v>
      </c>
      <c r="G31" s="297">
        <v>129738349</v>
      </c>
      <c r="H31" s="298" t="s">
        <v>22</v>
      </c>
      <c r="I31" s="293" t="s">
        <v>609</v>
      </c>
      <c r="J31" s="298" t="s">
        <v>22</v>
      </c>
      <c r="K31" s="298" t="s">
        <v>22</v>
      </c>
      <c r="L31" s="300" t="s">
        <v>47</v>
      </c>
      <c r="M31" s="300" t="s">
        <v>606</v>
      </c>
      <c r="N31" s="300" t="s">
        <v>606</v>
      </c>
      <c r="O31" s="298" t="s">
        <v>22</v>
      </c>
      <c r="P31" s="298" t="s">
        <v>22</v>
      </c>
      <c r="Q31" s="300" t="s">
        <v>186</v>
      </c>
      <c r="R31" s="301" t="s">
        <v>25</v>
      </c>
      <c r="S31" s="297">
        <v>1</v>
      </c>
      <c r="T31" s="94" t="s">
        <v>26</v>
      </c>
      <c r="U31" s="293" t="s">
        <v>610</v>
      </c>
    </row>
    <row r="32" spans="1:21" ht="57" customHeight="1">
      <c r="A32" s="94">
        <v>20</v>
      </c>
      <c r="B32" s="293" t="s">
        <v>602</v>
      </c>
      <c r="C32" s="307" t="s">
        <v>645</v>
      </c>
      <c r="D32" s="309"/>
      <c r="E32" s="94" t="s">
        <v>182</v>
      </c>
      <c r="F32" s="297">
        <v>3108900</v>
      </c>
      <c r="G32" s="297">
        <v>3108900</v>
      </c>
      <c r="H32" s="298" t="s">
        <v>22</v>
      </c>
      <c r="I32" s="293" t="s">
        <v>611</v>
      </c>
      <c r="J32" s="298" t="s">
        <v>22</v>
      </c>
      <c r="K32" s="298" t="s">
        <v>22</v>
      </c>
      <c r="L32" s="300" t="s">
        <v>47</v>
      </c>
      <c r="M32" s="300" t="s">
        <v>606</v>
      </c>
      <c r="N32" s="300" t="s">
        <v>606</v>
      </c>
      <c r="O32" s="298" t="s">
        <v>22</v>
      </c>
      <c r="P32" s="298" t="s">
        <v>22</v>
      </c>
      <c r="Q32" s="300" t="s">
        <v>612</v>
      </c>
      <c r="R32" s="301" t="s">
        <v>25</v>
      </c>
      <c r="S32" s="297">
        <v>1</v>
      </c>
      <c r="T32" s="94" t="s">
        <v>26</v>
      </c>
      <c r="U32" s="293" t="s">
        <v>613</v>
      </c>
    </row>
    <row r="33" spans="1:21" ht="64.5" customHeight="1">
      <c r="A33" s="94">
        <v>21</v>
      </c>
      <c r="B33" s="293" t="s">
        <v>602</v>
      </c>
      <c r="C33" s="307" t="s">
        <v>645</v>
      </c>
      <c r="D33" s="309"/>
      <c r="E33" s="94" t="s">
        <v>182</v>
      </c>
      <c r="F33" s="297">
        <v>11103108</v>
      </c>
      <c r="G33" s="297">
        <v>11103108</v>
      </c>
      <c r="H33" s="298" t="s">
        <v>22</v>
      </c>
      <c r="I33" s="293" t="s">
        <v>617</v>
      </c>
      <c r="J33" s="298" t="s">
        <v>22</v>
      </c>
      <c r="K33" s="298" t="s">
        <v>22</v>
      </c>
      <c r="L33" s="300" t="s">
        <v>618</v>
      </c>
      <c r="M33" s="300" t="s">
        <v>619</v>
      </c>
      <c r="N33" s="300" t="s">
        <v>619</v>
      </c>
      <c r="O33" s="298" t="s">
        <v>22</v>
      </c>
      <c r="P33" s="298" t="s">
        <v>22</v>
      </c>
      <c r="Q33" s="300" t="s">
        <v>215</v>
      </c>
      <c r="R33" s="301" t="s">
        <v>25</v>
      </c>
      <c r="S33" s="297">
        <v>1</v>
      </c>
      <c r="T33" s="94" t="s">
        <v>26</v>
      </c>
      <c r="U33" s="293" t="s">
        <v>620</v>
      </c>
    </row>
    <row r="34" spans="1:21" ht="64.5" customHeight="1">
      <c r="A34" s="94">
        <v>22</v>
      </c>
      <c r="B34" s="293" t="s">
        <v>602</v>
      </c>
      <c r="C34" s="307" t="s">
        <v>645</v>
      </c>
      <c r="D34" s="309"/>
      <c r="E34" s="94" t="s">
        <v>182</v>
      </c>
      <c r="F34" s="297">
        <v>5197575</v>
      </c>
      <c r="G34" s="297">
        <v>5197575</v>
      </c>
      <c r="H34" s="298" t="s">
        <v>22</v>
      </c>
      <c r="I34" s="293" t="s">
        <v>621</v>
      </c>
      <c r="J34" s="298" t="s">
        <v>22</v>
      </c>
      <c r="K34" s="298" t="s">
        <v>22</v>
      </c>
      <c r="L34" s="310" t="s">
        <v>310</v>
      </c>
      <c r="M34" s="310" t="s">
        <v>233</v>
      </c>
      <c r="N34" s="310" t="s">
        <v>233</v>
      </c>
      <c r="O34" s="298" t="s">
        <v>22</v>
      </c>
      <c r="P34" s="298" t="s">
        <v>22</v>
      </c>
      <c r="Q34" s="300" t="s">
        <v>204</v>
      </c>
      <c r="R34" s="301" t="s">
        <v>25</v>
      </c>
      <c r="S34" s="297">
        <v>1</v>
      </c>
      <c r="T34" s="94" t="s">
        <v>26</v>
      </c>
      <c r="U34" s="293" t="s">
        <v>608</v>
      </c>
    </row>
    <row r="35" spans="1:21" ht="64.5" customHeight="1">
      <c r="A35" s="94">
        <v>23</v>
      </c>
      <c r="B35" s="293" t="s">
        <v>602</v>
      </c>
      <c r="C35" s="307" t="s">
        <v>645</v>
      </c>
      <c r="D35" s="313"/>
      <c r="E35" s="94" t="s">
        <v>182</v>
      </c>
      <c r="F35" s="297">
        <v>1369800</v>
      </c>
      <c r="G35" s="297">
        <v>1369800</v>
      </c>
      <c r="H35" s="298" t="s">
        <v>22</v>
      </c>
      <c r="I35" s="293" t="s">
        <v>622</v>
      </c>
      <c r="J35" s="298" t="s">
        <v>22</v>
      </c>
      <c r="K35" s="298" t="s">
        <v>22</v>
      </c>
      <c r="L35" s="311" t="s">
        <v>107</v>
      </c>
      <c r="M35" s="310" t="s">
        <v>112</v>
      </c>
      <c r="N35" s="310" t="s">
        <v>112</v>
      </c>
      <c r="O35" s="298" t="s">
        <v>22</v>
      </c>
      <c r="P35" s="298" t="s">
        <v>22</v>
      </c>
      <c r="Q35" s="300" t="s">
        <v>623</v>
      </c>
      <c r="R35" s="301" t="s">
        <v>25</v>
      </c>
      <c r="S35" s="297">
        <v>1</v>
      </c>
      <c r="T35" s="94" t="s">
        <v>26</v>
      </c>
      <c r="U35" s="312" t="s">
        <v>624</v>
      </c>
    </row>
    <row r="36" spans="1:21" ht="32.25" customHeight="1">
      <c r="A36" s="302" t="s">
        <v>180</v>
      </c>
      <c r="B36" s="302"/>
      <c r="C36" s="302"/>
      <c r="D36" s="303">
        <f>D30</f>
        <v>405575260</v>
      </c>
      <c r="E36" s="93"/>
      <c r="F36" s="303">
        <f>SUM(F30:F35)</f>
        <v>394309632</v>
      </c>
      <c r="G36" s="303">
        <f>H30+G31+G32+G33+G34+G35</f>
        <v>394309632</v>
      </c>
      <c r="H36" s="314">
        <f>H30+G31+G32+G33</f>
        <v>387742257</v>
      </c>
      <c r="I36" s="304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6"/>
    </row>
    <row r="37" spans="1:21" ht="32.25" customHeight="1">
      <c r="A37" s="315" t="s">
        <v>646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7"/>
    </row>
    <row r="38" spans="1:21" ht="58.5" customHeight="1">
      <c r="A38" s="296">
        <v>24</v>
      </c>
      <c r="B38" s="293" t="s">
        <v>647</v>
      </c>
      <c r="C38" s="307" t="s">
        <v>648</v>
      </c>
      <c r="D38" s="318">
        <v>30500000</v>
      </c>
      <c r="E38" s="94" t="s">
        <v>182</v>
      </c>
      <c r="F38" s="297">
        <v>30500000</v>
      </c>
      <c r="G38" s="297">
        <v>30199000</v>
      </c>
      <c r="H38" s="298" t="s">
        <v>22</v>
      </c>
      <c r="I38" s="293" t="s">
        <v>649</v>
      </c>
      <c r="J38" s="298" t="s">
        <v>22</v>
      </c>
      <c r="K38" s="298" t="s">
        <v>22</v>
      </c>
      <c r="L38" s="310" t="s">
        <v>120</v>
      </c>
      <c r="M38" s="310" t="s">
        <v>136</v>
      </c>
      <c r="N38" s="310" t="s">
        <v>136</v>
      </c>
      <c r="O38" s="298" t="s">
        <v>22</v>
      </c>
      <c r="P38" s="298" t="s">
        <v>22</v>
      </c>
      <c r="Q38" s="310" t="s">
        <v>650</v>
      </c>
      <c r="R38" s="301" t="s">
        <v>25</v>
      </c>
      <c r="S38" s="297">
        <v>1</v>
      </c>
      <c r="T38" s="94" t="s">
        <v>26</v>
      </c>
      <c r="U38" s="319" t="s">
        <v>651</v>
      </c>
    </row>
    <row r="39" spans="1:21" ht="32.25" customHeight="1">
      <c r="A39" s="320" t="s">
        <v>210</v>
      </c>
      <c r="B39" s="321"/>
      <c r="C39" s="322"/>
      <c r="D39" s="303">
        <f>D38</f>
        <v>30500000</v>
      </c>
      <c r="E39" s="93"/>
      <c r="F39" s="303">
        <f>F38</f>
        <v>30500000</v>
      </c>
      <c r="G39" s="303">
        <f>G38</f>
        <v>30199000</v>
      </c>
      <c r="H39" s="303"/>
      <c r="I39" s="304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6"/>
    </row>
    <row r="40" spans="1:21" ht="32.25" customHeight="1">
      <c r="A40" s="290" t="s">
        <v>652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2"/>
    </row>
    <row r="41" spans="1:21" ht="57" customHeight="1">
      <c r="A41" s="296">
        <v>25</v>
      </c>
      <c r="B41" s="323" t="s">
        <v>653</v>
      </c>
      <c r="C41" s="294" t="s">
        <v>654</v>
      </c>
      <c r="D41" s="308">
        <v>1224479000</v>
      </c>
      <c r="E41" s="296" t="s">
        <v>182</v>
      </c>
      <c r="F41" s="295">
        <v>300001600</v>
      </c>
      <c r="G41" s="295">
        <v>300001600</v>
      </c>
      <c r="H41" s="295">
        <v>300001600</v>
      </c>
      <c r="I41" s="323" t="s">
        <v>655</v>
      </c>
      <c r="J41" s="323" t="s">
        <v>656</v>
      </c>
      <c r="K41" s="324" t="s">
        <v>22</v>
      </c>
      <c r="L41" s="311" t="s">
        <v>215</v>
      </c>
      <c r="M41" s="311" t="s">
        <v>215</v>
      </c>
      <c r="N41" s="311" t="s">
        <v>215</v>
      </c>
      <c r="O41" s="311" t="s">
        <v>77</v>
      </c>
      <c r="P41" s="324" t="s">
        <v>22</v>
      </c>
      <c r="Q41" s="300" t="s">
        <v>657</v>
      </c>
      <c r="R41" s="301" t="s">
        <v>25</v>
      </c>
      <c r="S41" s="295">
        <v>1</v>
      </c>
      <c r="T41" s="296" t="s">
        <v>26</v>
      </c>
      <c r="U41" s="323" t="s">
        <v>608</v>
      </c>
    </row>
    <row r="42" spans="1:21" ht="57" customHeight="1">
      <c r="A42" s="296">
        <v>26</v>
      </c>
      <c r="B42" s="323" t="s">
        <v>653</v>
      </c>
      <c r="C42" s="294" t="s">
        <v>654</v>
      </c>
      <c r="D42" s="309"/>
      <c r="E42" s="296" t="s">
        <v>182</v>
      </c>
      <c r="F42" s="295">
        <v>684522077</v>
      </c>
      <c r="G42" s="295">
        <v>684522077</v>
      </c>
      <c r="H42" s="324" t="s">
        <v>22</v>
      </c>
      <c r="I42" s="323" t="s">
        <v>658</v>
      </c>
      <c r="J42" s="324" t="s">
        <v>22</v>
      </c>
      <c r="K42" s="324" t="s">
        <v>22</v>
      </c>
      <c r="L42" s="311" t="s">
        <v>659</v>
      </c>
      <c r="M42" s="311" t="s">
        <v>660</v>
      </c>
      <c r="N42" s="311" t="s">
        <v>660</v>
      </c>
      <c r="O42" s="324" t="s">
        <v>22</v>
      </c>
      <c r="P42" s="324" t="s">
        <v>22</v>
      </c>
      <c r="Q42" s="300" t="s">
        <v>104</v>
      </c>
      <c r="R42" s="301" t="s">
        <v>25</v>
      </c>
      <c r="S42" s="295">
        <v>1</v>
      </c>
      <c r="T42" s="296" t="s">
        <v>26</v>
      </c>
      <c r="U42" s="323" t="s">
        <v>610</v>
      </c>
    </row>
    <row r="43" spans="1:21" ht="57" customHeight="1">
      <c r="A43" s="296">
        <v>27</v>
      </c>
      <c r="B43" s="323" t="s">
        <v>653</v>
      </c>
      <c r="C43" s="294" t="s">
        <v>654</v>
      </c>
      <c r="D43" s="309"/>
      <c r="E43" s="296" t="s">
        <v>182</v>
      </c>
      <c r="F43" s="295">
        <v>217969000</v>
      </c>
      <c r="G43" s="295">
        <v>217969000</v>
      </c>
      <c r="H43" s="324" t="s">
        <v>22</v>
      </c>
      <c r="I43" s="323" t="s">
        <v>661</v>
      </c>
      <c r="J43" s="324" t="s">
        <v>22</v>
      </c>
      <c r="K43" s="324" t="s">
        <v>22</v>
      </c>
      <c r="L43" s="311" t="s">
        <v>660</v>
      </c>
      <c r="M43" s="311" t="s">
        <v>72</v>
      </c>
      <c r="N43" s="311" t="s">
        <v>72</v>
      </c>
      <c r="O43" s="324" t="s">
        <v>22</v>
      </c>
      <c r="P43" s="324" t="s">
        <v>22</v>
      </c>
      <c r="Q43" s="300" t="s">
        <v>662</v>
      </c>
      <c r="R43" s="301" t="s">
        <v>25</v>
      </c>
      <c r="S43" s="295">
        <v>1</v>
      </c>
      <c r="T43" s="296" t="s">
        <v>26</v>
      </c>
      <c r="U43" s="293" t="s">
        <v>613</v>
      </c>
    </row>
    <row r="44" spans="1:21" ht="57" customHeight="1">
      <c r="A44" s="296">
        <v>28</v>
      </c>
      <c r="B44" s="323" t="s">
        <v>653</v>
      </c>
      <c r="C44" s="294" t="s">
        <v>654</v>
      </c>
      <c r="D44" s="313"/>
      <c r="E44" s="296" t="s">
        <v>182</v>
      </c>
      <c r="F44" s="297">
        <v>14073579</v>
      </c>
      <c r="G44" s="297">
        <v>14073579</v>
      </c>
      <c r="H44" s="324" t="s">
        <v>22</v>
      </c>
      <c r="I44" s="293" t="s">
        <v>663</v>
      </c>
      <c r="J44" s="324" t="s">
        <v>22</v>
      </c>
      <c r="K44" s="324" t="s">
        <v>22</v>
      </c>
      <c r="L44" s="311" t="s">
        <v>664</v>
      </c>
      <c r="M44" s="311" t="s">
        <v>664</v>
      </c>
      <c r="N44" s="311" t="s">
        <v>664</v>
      </c>
      <c r="O44" s="324" t="s">
        <v>22</v>
      </c>
      <c r="P44" s="324" t="s">
        <v>22</v>
      </c>
      <c r="Q44" s="311" t="s">
        <v>70</v>
      </c>
      <c r="R44" s="301" t="s">
        <v>25</v>
      </c>
      <c r="S44" s="295">
        <v>1</v>
      </c>
      <c r="T44" s="296" t="s">
        <v>26</v>
      </c>
      <c r="U44" s="293" t="s">
        <v>620</v>
      </c>
    </row>
    <row r="45" spans="1:21" ht="36.75" customHeight="1">
      <c r="A45" s="302" t="s">
        <v>220</v>
      </c>
      <c r="B45" s="302"/>
      <c r="C45" s="302"/>
      <c r="D45" s="303">
        <f>D41</f>
        <v>1224479000</v>
      </c>
      <c r="E45" s="93"/>
      <c r="F45" s="303">
        <f>SUM(F41:F44)</f>
        <v>1216566256</v>
      </c>
      <c r="G45" s="303">
        <f>SUM(G41:G44)</f>
        <v>1216566256</v>
      </c>
      <c r="H45" s="324" t="s">
        <v>22</v>
      </c>
      <c r="I45" s="304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6"/>
    </row>
    <row r="46" spans="1:21" ht="32.25" customHeight="1">
      <c r="A46" s="290" t="s">
        <v>665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2"/>
    </row>
    <row r="47" spans="1:21" ht="57" customHeight="1">
      <c r="A47" s="296">
        <v>29</v>
      </c>
      <c r="B47" s="323" t="s">
        <v>666</v>
      </c>
      <c r="C47" s="294" t="s">
        <v>667</v>
      </c>
      <c r="D47" s="308">
        <v>956983466</v>
      </c>
      <c r="E47" s="296" t="s">
        <v>20</v>
      </c>
      <c r="F47" s="295">
        <v>101648375</v>
      </c>
      <c r="G47" s="295">
        <v>101648375</v>
      </c>
      <c r="H47" s="324" t="s">
        <v>22</v>
      </c>
      <c r="I47" s="323" t="s">
        <v>668</v>
      </c>
      <c r="J47" s="324" t="s">
        <v>22</v>
      </c>
      <c r="K47" s="324" t="s">
        <v>22</v>
      </c>
      <c r="L47" s="311" t="s">
        <v>83</v>
      </c>
      <c r="M47" s="311" t="s">
        <v>295</v>
      </c>
      <c r="N47" s="311" t="s">
        <v>295</v>
      </c>
      <c r="O47" s="324" t="s">
        <v>22</v>
      </c>
      <c r="P47" s="324" t="s">
        <v>22</v>
      </c>
      <c r="Q47" s="311" t="s">
        <v>669</v>
      </c>
      <c r="R47" s="301" t="s">
        <v>25</v>
      </c>
      <c r="S47" s="295">
        <v>1</v>
      </c>
      <c r="T47" s="296" t="s">
        <v>26</v>
      </c>
      <c r="U47" s="325" t="s">
        <v>670</v>
      </c>
    </row>
    <row r="48" spans="1:21" ht="57" customHeight="1">
      <c r="A48" s="296">
        <v>30</v>
      </c>
      <c r="B48" s="323" t="s">
        <v>671</v>
      </c>
      <c r="C48" s="294" t="s">
        <v>667</v>
      </c>
      <c r="D48" s="309"/>
      <c r="E48" s="296" t="s">
        <v>20</v>
      </c>
      <c r="F48" s="295">
        <v>118692300</v>
      </c>
      <c r="G48" s="295">
        <v>118692300</v>
      </c>
      <c r="H48" s="324" t="s">
        <v>22</v>
      </c>
      <c r="I48" s="323" t="s">
        <v>672</v>
      </c>
      <c r="J48" s="324" t="s">
        <v>22</v>
      </c>
      <c r="K48" s="324" t="s">
        <v>22</v>
      </c>
      <c r="L48" s="311" t="s">
        <v>83</v>
      </c>
      <c r="M48" s="311" t="s">
        <v>295</v>
      </c>
      <c r="N48" s="311" t="s">
        <v>295</v>
      </c>
      <c r="O48" s="324" t="s">
        <v>22</v>
      </c>
      <c r="P48" s="324" t="s">
        <v>22</v>
      </c>
      <c r="Q48" s="311" t="s">
        <v>124</v>
      </c>
      <c r="R48" s="301" t="s">
        <v>25</v>
      </c>
      <c r="S48" s="295">
        <v>1</v>
      </c>
      <c r="T48" s="296" t="s">
        <v>26</v>
      </c>
      <c r="U48" s="325" t="s">
        <v>670</v>
      </c>
    </row>
    <row r="49" spans="1:21" ht="57" customHeight="1">
      <c r="A49" s="296">
        <v>31</v>
      </c>
      <c r="B49" s="323" t="s">
        <v>673</v>
      </c>
      <c r="C49" s="294" t="s">
        <v>667</v>
      </c>
      <c r="D49" s="309"/>
      <c r="E49" s="296" t="s">
        <v>20</v>
      </c>
      <c r="F49" s="295">
        <v>114749950</v>
      </c>
      <c r="G49" s="295">
        <v>114749950</v>
      </c>
      <c r="H49" s="324" t="s">
        <v>22</v>
      </c>
      <c r="I49" s="323" t="s">
        <v>674</v>
      </c>
      <c r="J49" s="324" t="s">
        <v>22</v>
      </c>
      <c r="K49" s="324" t="s">
        <v>22</v>
      </c>
      <c r="L49" s="311" t="s">
        <v>83</v>
      </c>
      <c r="M49" s="311" t="s">
        <v>295</v>
      </c>
      <c r="N49" s="311" t="s">
        <v>295</v>
      </c>
      <c r="O49" s="324" t="s">
        <v>22</v>
      </c>
      <c r="P49" s="324" t="s">
        <v>22</v>
      </c>
      <c r="Q49" s="311" t="s">
        <v>178</v>
      </c>
      <c r="R49" s="301" t="s">
        <v>25</v>
      </c>
      <c r="S49" s="295">
        <v>1</v>
      </c>
      <c r="T49" s="296" t="s">
        <v>26</v>
      </c>
      <c r="U49" s="325" t="s">
        <v>670</v>
      </c>
    </row>
    <row r="50" spans="1:21" ht="57" customHeight="1">
      <c r="A50" s="296">
        <v>32</v>
      </c>
      <c r="B50" s="323" t="s">
        <v>675</v>
      </c>
      <c r="C50" s="294" t="s">
        <v>667</v>
      </c>
      <c r="D50" s="309"/>
      <c r="E50" s="296" t="s">
        <v>20</v>
      </c>
      <c r="F50" s="295">
        <v>114035600</v>
      </c>
      <c r="G50" s="295">
        <v>114035600</v>
      </c>
      <c r="H50" s="324" t="s">
        <v>22</v>
      </c>
      <c r="I50" s="323" t="s">
        <v>676</v>
      </c>
      <c r="J50" s="324" t="s">
        <v>22</v>
      </c>
      <c r="K50" s="324" t="s">
        <v>22</v>
      </c>
      <c r="L50" s="311" t="s">
        <v>83</v>
      </c>
      <c r="M50" s="311" t="s">
        <v>295</v>
      </c>
      <c r="N50" s="311" t="s">
        <v>295</v>
      </c>
      <c r="O50" s="324" t="s">
        <v>22</v>
      </c>
      <c r="P50" s="324" t="s">
        <v>22</v>
      </c>
      <c r="Q50" s="311" t="s">
        <v>151</v>
      </c>
      <c r="R50" s="301" t="s">
        <v>25</v>
      </c>
      <c r="S50" s="295">
        <v>1</v>
      </c>
      <c r="T50" s="296" t="s">
        <v>26</v>
      </c>
      <c r="U50" s="325" t="s">
        <v>670</v>
      </c>
    </row>
    <row r="51" spans="1:21" ht="57" customHeight="1">
      <c r="A51" s="296">
        <v>33</v>
      </c>
      <c r="B51" s="323" t="s">
        <v>677</v>
      </c>
      <c r="C51" s="294" t="s">
        <v>667</v>
      </c>
      <c r="D51" s="309"/>
      <c r="E51" s="296" t="s">
        <v>20</v>
      </c>
      <c r="F51" s="295">
        <v>80651144</v>
      </c>
      <c r="G51" s="295">
        <v>80651144</v>
      </c>
      <c r="H51" s="324" t="s">
        <v>22</v>
      </c>
      <c r="I51" s="323" t="s">
        <v>678</v>
      </c>
      <c r="J51" s="324" t="s">
        <v>22</v>
      </c>
      <c r="K51" s="324" t="s">
        <v>22</v>
      </c>
      <c r="L51" s="311" t="s">
        <v>83</v>
      </c>
      <c r="M51" s="311" t="s">
        <v>295</v>
      </c>
      <c r="N51" s="311" t="s">
        <v>295</v>
      </c>
      <c r="O51" s="324" t="s">
        <v>22</v>
      </c>
      <c r="P51" s="324" t="s">
        <v>22</v>
      </c>
      <c r="Q51" s="311" t="s">
        <v>197</v>
      </c>
      <c r="R51" s="301" t="s">
        <v>25</v>
      </c>
      <c r="S51" s="295">
        <v>1</v>
      </c>
      <c r="T51" s="296" t="s">
        <v>26</v>
      </c>
      <c r="U51" s="325" t="s">
        <v>670</v>
      </c>
    </row>
    <row r="52" spans="1:21" ht="57" customHeight="1">
      <c r="A52" s="296">
        <v>34</v>
      </c>
      <c r="B52" s="323" t="s">
        <v>679</v>
      </c>
      <c r="C52" s="294" t="s">
        <v>667</v>
      </c>
      <c r="D52" s="309"/>
      <c r="E52" s="296" t="s">
        <v>20</v>
      </c>
      <c r="F52" s="295">
        <v>69105000</v>
      </c>
      <c r="G52" s="295">
        <v>69105000</v>
      </c>
      <c r="H52" s="324" t="s">
        <v>22</v>
      </c>
      <c r="I52" s="323" t="s">
        <v>680</v>
      </c>
      <c r="J52" s="324" t="s">
        <v>22</v>
      </c>
      <c r="K52" s="324" t="s">
        <v>22</v>
      </c>
      <c r="L52" s="311" t="s">
        <v>83</v>
      </c>
      <c r="M52" s="311" t="s">
        <v>295</v>
      </c>
      <c r="N52" s="311" t="s">
        <v>295</v>
      </c>
      <c r="O52" s="324" t="s">
        <v>22</v>
      </c>
      <c r="P52" s="324" t="s">
        <v>22</v>
      </c>
      <c r="Q52" s="311" t="s">
        <v>284</v>
      </c>
      <c r="R52" s="301" t="s">
        <v>25</v>
      </c>
      <c r="S52" s="295">
        <v>1</v>
      </c>
      <c r="T52" s="296" t="s">
        <v>26</v>
      </c>
      <c r="U52" s="325" t="s">
        <v>670</v>
      </c>
    </row>
    <row r="53" spans="1:21" ht="57" customHeight="1">
      <c r="A53" s="296">
        <v>35</v>
      </c>
      <c r="B53" s="323" t="s">
        <v>681</v>
      </c>
      <c r="C53" s="294" t="s">
        <v>667</v>
      </c>
      <c r="D53" s="309"/>
      <c r="E53" s="296" t="s">
        <v>20</v>
      </c>
      <c r="F53" s="295">
        <v>37855762</v>
      </c>
      <c r="G53" s="295">
        <v>37855762</v>
      </c>
      <c r="H53" s="324" t="s">
        <v>22</v>
      </c>
      <c r="I53" s="323" t="s">
        <v>682</v>
      </c>
      <c r="J53" s="324" t="s">
        <v>22</v>
      </c>
      <c r="K53" s="324" t="s">
        <v>22</v>
      </c>
      <c r="L53" s="311" t="s">
        <v>83</v>
      </c>
      <c r="M53" s="311" t="s">
        <v>295</v>
      </c>
      <c r="N53" s="311" t="s">
        <v>295</v>
      </c>
      <c r="O53" s="324" t="s">
        <v>22</v>
      </c>
      <c r="P53" s="324" t="s">
        <v>22</v>
      </c>
      <c r="Q53" s="311" t="s">
        <v>128</v>
      </c>
      <c r="R53" s="301" t="s">
        <v>25</v>
      </c>
      <c r="S53" s="295">
        <v>1</v>
      </c>
      <c r="T53" s="296" t="s">
        <v>26</v>
      </c>
      <c r="U53" s="325" t="s">
        <v>670</v>
      </c>
    </row>
    <row r="54" spans="1:21" ht="57" customHeight="1">
      <c r="A54" s="296">
        <v>36</v>
      </c>
      <c r="B54" s="323" t="s">
        <v>683</v>
      </c>
      <c r="C54" s="294" t="s">
        <v>667</v>
      </c>
      <c r="D54" s="309"/>
      <c r="E54" s="296" t="s">
        <v>20</v>
      </c>
      <c r="F54" s="295">
        <v>200281000</v>
      </c>
      <c r="G54" s="295">
        <v>200281000</v>
      </c>
      <c r="H54" s="324" t="s">
        <v>22</v>
      </c>
      <c r="I54" s="323" t="s">
        <v>684</v>
      </c>
      <c r="J54" s="324" t="s">
        <v>22</v>
      </c>
      <c r="K54" s="324" t="s">
        <v>22</v>
      </c>
      <c r="L54" s="311" t="s">
        <v>83</v>
      </c>
      <c r="M54" s="311" t="s">
        <v>295</v>
      </c>
      <c r="N54" s="311" t="s">
        <v>295</v>
      </c>
      <c r="O54" s="324" t="s">
        <v>22</v>
      </c>
      <c r="P54" s="324" t="s">
        <v>22</v>
      </c>
      <c r="Q54" s="311" t="s">
        <v>169</v>
      </c>
      <c r="R54" s="301" t="s">
        <v>25</v>
      </c>
      <c r="S54" s="295">
        <v>1</v>
      </c>
      <c r="T54" s="296" t="s">
        <v>26</v>
      </c>
      <c r="U54" s="325" t="s">
        <v>670</v>
      </c>
    </row>
    <row r="55" spans="1:21" ht="57" customHeight="1">
      <c r="A55" s="296">
        <v>37</v>
      </c>
      <c r="B55" s="323" t="s">
        <v>685</v>
      </c>
      <c r="C55" s="294" t="s">
        <v>667</v>
      </c>
      <c r="D55" s="309"/>
      <c r="E55" s="296" t="s">
        <v>20</v>
      </c>
      <c r="F55" s="297">
        <v>63417935</v>
      </c>
      <c r="G55" s="297">
        <v>63417935</v>
      </c>
      <c r="H55" s="324" t="s">
        <v>22</v>
      </c>
      <c r="I55" s="323" t="s">
        <v>686</v>
      </c>
      <c r="J55" s="324" t="s">
        <v>22</v>
      </c>
      <c r="K55" s="324" t="s">
        <v>22</v>
      </c>
      <c r="L55" s="311" t="s">
        <v>83</v>
      </c>
      <c r="M55" s="311" t="s">
        <v>295</v>
      </c>
      <c r="N55" s="311" t="s">
        <v>295</v>
      </c>
      <c r="O55" s="324" t="s">
        <v>22</v>
      </c>
      <c r="P55" s="324" t="s">
        <v>22</v>
      </c>
      <c r="Q55" s="311" t="s">
        <v>169</v>
      </c>
      <c r="R55" s="301" t="s">
        <v>25</v>
      </c>
      <c r="S55" s="295">
        <v>1</v>
      </c>
      <c r="T55" s="296" t="s">
        <v>26</v>
      </c>
      <c r="U55" s="325" t="s">
        <v>670</v>
      </c>
    </row>
    <row r="56" spans="1:21" ht="57" customHeight="1">
      <c r="A56" s="296">
        <v>38</v>
      </c>
      <c r="B56" s="323" t="s">
        <v>687</v>
      </c>
      <c r="C56" s="294" t="s">
        <v>667</v>
      </c>
      <c r="D56" s="313"/>
      <c r="E56" s="296" t="s">
        <v>20</v>
      </c>
      <c r="F56" s="297">
        <v>54983861</v>
      </c>
      <c r="G56" s="297">
        <v>54983861</v>
      </c>
      <c r="H56" s="324" t="s">
        <v>22</v>
      </c>
      <c r="I56" s="323" t="s">
        <v>688</v>
      </c>
      <c r="J56" s="324" t="s">
        <v>22</v>
      </c>
      <c r="K56" s="324" t="s">
        <v>22</v>
      </c>
      <c r="L56" s="311" t="s">
        <v>305</v>
      </c>
      <c r="M56" s="311" t="s">
        <v>689</v>
      </c>
      <c r="N56" s="311" t="s">
        <v>689</v>
      </c>
      <c r="O56" s="324" t="s">
        <v>22</v>
      </c>
      <c r="P56" s="324" t="s">
        <v>22</v>
      </c>
      <c r="Q56" s="311" t="s">
        <v>623</v>
      </c>
      <c r="R56" s="301" t="s">
        <v>25</v>
      </c>
      <c r="S56" s="295">
        <v>1</v>
      </c>
      <c r="T56" s="296" t="s">
        <v>26</v>
      </c>
      <c r="U56" s="325" t="s">
        <v>670</v>
      </c>
    </row>
    <row r="57" spans="1:21" ht="36.75" customHeight="1">
      <c r="A57" s="302" t="s">
        <v>225</v>
      </c>
      <c r="B57" s="302"/>
      <c r="C57" s="302"/>
      <c r="D57" s="303">
        <f>D47</f>
        <v>956983466</v>
      </c>
      <c r="E57" s="93"/>
      <c r="F57" s="303">
        <f>SUM(F47:F56)</f>
        <v>955420927</v>
      </c>
      <c r="G57" s="303">
        <f>SUM(G47:G56)</f>
        <v>955420927</v>
      </c>
      <c r="H57" s="298" t="s">
        <v>22</v>
      </c>
      <c r="I57" s="304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6"/>
    </row>
    <row r="58" spans="1:21" ht="36.75" customHeight="1">
      <c r="A58" s="290" t="s">
        <v>690</v>
      </c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2"/>
    </row>
    <row r="59" spans="1:21" ht="51" customHeight="1">
      <c r="A59" s="296">
        <v>39</v>
      </c>
      <c r="B59" s="326" t="s">
        <v>691</v>
      </c>
      <c r="C59" s="294" t="s">
        <v>692</v>
      </c>
      <c r="D59" s="327">
        <v>1000000000</v>
      </c>
      <c r="E59" s="328" t="s">
        <v>20</v>
      </c>
      <c r="F59" s="329">
        <v>46185250</v>
      </c>
      <c r="G59" s="329">
        <v>46185250</v>
      </c>
      <c r="H59" s="294" t="s">
        <v>22</v>
      </c>
      <c r="I59" s="326" t="s">
        <v>693</v>
      </c>
      <c r="J59" s="294" t="s">
        <v>22</v>
      </c>
      <c r="K59" s="294" t="s">
        <v>22</v>
      </c>
      <c r="L59" s="310" t="s">
        <v>136</v>
      </c>
      <c r="M59" s="310" t="s">
        <v>229</v>
      </c>
      <c r="N59" s="310" t="s">
        <v>229</v>
      </c>
      <c r="O59" s="294" t="s">
        <v>22</v>
      </c>
      <c r="P59" s="294" t="s">
        <v>22</v>
      </c>
      <c r="Q59" s="311" t="s">
        <v>694</v>
      </c>
      <c r="R59" s="301" t="s">
        <v>25</v>
      </c>
      <c r="S59" s="329">
        <v>1</v>
      </c>
      <c r="T59" s="328" t="s">
        <v>26</v>
      </c>
      <c r="U59" s="330" t="s">
        <v>670</v>
      </c>
    </row>
    <row r="60" spans="1:21" ht="51" customHeight="1">
      <c r="A60" s="296">
        <v>40</v>
      </c>
      <c r="B60" s="326" t="s">
        <v>687</v>
      </c>
      <c r="C60" s="294" t="s">
        <v>692</v>
      </c>
      <c r="D60" s="331"/>
      <c r="E60" s="328" t="s">
        <v>20</v>
      </c>
      <c r="F60" s="329">
        <v>66955350</v>
      </c>
      <c r="G60" s="329">
        <v>66955350</v>
      </c>
      <c r="H60" s="294" t="s">
        <v>22</v>
      </c>
      <c r="I60" s="326" t="s">
        <v>695</v>
      </c>
      <c r="J60" s="294" t="s">
        <v>22</v>
      </c>
      <c r="K60" s="294" t="s">
        <v>22</v>
      </c>
      <c r="L60" s="310" t="s">
        <v>136</v>
      </c>
      <c r="M60" s="310" t="s">
        <v>229</v>
      </c>
      <c r="N60" s="310" t="s">
        <v>229</v>
      </c>
      <c r="O60" s="294" t="s">
        <v>22</v>
      </c>
      <c r="P60" s="294" t="s">
        <v>22</v>
      </c>
      <c r="Q60" s="311" t="s">
        <v>325</v>
      </c>
      <c r="R60" s="301" t="s">
        <v>25</v>
      </c>
      <c r="S60" s="329">
        <v>1</v>
      </c>
      <c r="T60" s="328" t="s">
        <v>26</v>
      </c>
      <c r="U60" s="330" t="s">
        <v>670</v>
      </c>
    </row>
    <row r="61" spans="1:21" ht="51" customHeight="1">
      <c r="A61" s="296">
        <v>41</v>
      </c>
      <c r="B61" s="326" t="s">
        <v>687</v>
      </c>
      <c r="C61" s="294" t="s">
        <v>692</v>
      </c>
      <c r="D61" s="331"/>
      <c r="E61" s="328" t="s">
        <v>20</v>
      </c>
      <c r="F61" s="329">
        <v>10799250</v>
      </c>
      <c r="G61" s="329">
        <v>10799250</v>
      </c>
      <c r="H61" s="294" t="s">
        <v>22</v>
      </c>
      <c r="I61" s="326" t="s">
        <v>696</v>
      </c>
      <c r="J61" s="294" t="s">
        <v>22</v>
      </c>
      <c r="K61" s="294" t="s">
        <v>22</v>
      </c>
      <c r="L61" s="310" t="s">
        <v>628</v>
      </c>
      <c r="M61" s="310" t="s">
        <v>628</v>
      </c>
      <c r="N61" s="310" t="s">
        <v>628</v>
      </c>
      <c r="O61" s="294" t="s">
        <v>22</v>
      </c>
      <c r="P61" s="294" t="s">
        <v>22</v>
      </c>
      <c r="Q61" s="311" t="s">
        <v>204</v>
      </c>
      <c r="R61" s="301" t="s">
        <v>25</v>
      </c>
      <c r="S61" s="329">
        <v>1</v>
      </c>
      <c r="T61" s="328" t="s">
        <v>26</v>
      </c>
      <c r="U61" s="330" t="s">
        <v>670</v>
      </c>
    </row>
    <row r="62" spans="1:21" ht="51" customHeight="1">
      <c r="A62" s="296">
        <v>42</v>
      </c>
      <c r="B62" s="326" t="s">
        <v>697</v>
      </c>
      <c r="C62" s="294" t="s">
        <v>692</v>
      </c>
      <c r="D62" s="331"/>
      <c r="E62" s="328" t="s">
        <v>20</v>
      </c>
      <c r="F62" s="329">
        <v>155786650</v>
      </c>
      <c r="G62" s="329">
        <v>155786650</v>
      </c>
      <c r="H62" s="294" t="s">
        <v>22</v>
      </c>
      <c r="I62" s="326" t="s">
        <v>698</v>
      </c>
      <c r="J62" s="294" t="s">
        <v>22</v>
      </c>
      <c r="K62" s="294" t="s">
        <v>22</v>
      </c>
      <c r="L62" s="310" t="s">
        <v>136</v>
      </c>
      <c r="M62" s="310" t="s">
        <v>229</v>
      </c>
      <c r="N62" s="310" t="s">
        <v>229</v>
      </c>
      <c r="O62" s="294" t="s">
        <v>22</v>
      </c>
      <c r="P62" s="294" t="s">
        <v>22</v>
      </c>
      <c r="Q62" s="311" t="s">
        <v>205</v>
      </c>
      <c r="R62" s="301" t="s">
        <v>25</v>
      </c>
      <c r="S62" s="329">
        <v>1</v>
      </c>
      <c r="T62" s="328" t="s">
        <v>26</v>
      </c>
      <c r="U62" s="330" t="s">
        <v>670</v>
      </c>
    </row>
    <row r="63" spans="1:21" ht="51" customHeight="1">
      <c r="A63" s="296">
        <v>43</v>
      </c>
      <c r="B63" s="326" t="s">
        <v>699</v>
      </c>
      <c r="C63" s="294" t="s">
        <v>692</v>
      </c>
      <c r="D63" s="331"/>
      <c r="E63" s="328" t="s">
        <v>20</v>
      </c>
      <c r="F63" s="329">
        <v>95967900</v>
      </c>
      <c r="G63" s="329">
        <v>95967900</v>
      </c>
      <c r="H63" s="294" t="s">
        <v>22</v>
      </c>
      <c r="I63" s="326" t="s">
        <v>700</v>
      </c>
      <c r="J63" s="294" t="s">
        <v>22</v>
      </c>
      <c r="K63" s="294" t="s">
        <v>22</v>
      </c>
      <c r="L63" s="310" t="s">
        <v>136</v>
      </c>
      <c r="M63" s="310" t="s">
        <v>229</v>
      </c>
      <c r="N63" s="310" t="s">
        <v>229</v>
      </c>
      <c r="O63" s="294" t="s">
        <v>22</v>
      </c>
      <c r="P63" s="294" t="s">
        <v>22</v>
      </c>
      <c r="Q63" s="311" t="s">
        <v>204</v>
      </c>
      <c r="R63" s="301" t="s">
        <v>25</v>
      </c>
      <c r="S63" s="329">
        <v>1</v>
      </c>
      <c r="T63" s="328" t="s">
        <v>26</v>
      </c>
      <c r="U63" s="330" t="s">
        <v>670</v>
      </c>
    </row>
    <row r="64" spans="1:21" ht="51" customHeight="1">
      <c r="A64" s="296">
        <v>44</v>
      </c>
      <c r="B64" s="326" t="s">
        <v>701</v>
      </c>
      <c r="C64" s="294" t="s">
        <v>692</v>
      </c>
      <c r="D64" s="331"/>
      <c r="E64" s="328" t="s">
        <v>20</v>
      </c>
      <c r="F64" s="329">
        <v>166320000</v>
      </c>
      <c r="G64" s="329">
        <v>166320000</v>
      </c>
      <c r="H64" s="294" t="s">
        <v>22</v>
      </c>
      <c r="I64" s="326" t="s">
        <v>702</v>
      </c>
      <c r="J64" s="294" t="s">
        <v>22</v>
      </c>
      <c r="K64" s="294" t="s">
        <v>22</v>
      </c>
      <c r="L64" s="310" t="s">
        <v>136</v>
      </c>
      <c r="M64" s="310" t="s">
        <v>229</v>
      </c>
      <c r="N64" s="310" t="s">
        <v>229</v>
      </c>
      <c r="O64" s="294" t="s">
        <v>22</v>
      </c>
      <c r="P64" s="294" t="s">
        <v>22</v>
      </c>
      <c r="Q64" s="311" t="s">
        <v>204</v>
      </c>
      <c r="R64" s="301" t="s">
        <v>25</v>
      </c>
      <c r="S64" s="329">
        <v>1</v>
      </c>
      <c r="T64" s="328" t="s">
        <v>26</v>
      </c>
      <c r="U64" s="330" t="s">
        <v>670</v>
      </c>
    </row>
    <row r="65" spans="1:21" ht="51" customHeight="1">
      <c r="A65" s="296">
        <v>45</v>
      </c>
      <c r="B65" s="326" t="s">
        <v>703</v>
      </c>
      <c r="C65" s="294" t="s">
        <v>692</v>
      </c>
      <c r="D65" s="331"/>
      <c r="E65" s="328" t="s">
        <v>20</v>
      </c>
      <c r="F65" s="329">
        <v>7814400</v>
      </c>
      <c r="G65" s="329">
        <v>7814400</v>
      </c>
      <c r="H65" s="294" t="s">
        <v>22</v>
      </c>
      <c r="I65" s="326" t="s">
        <v>704</v>
      </c>
      <c r="J65" s="294" t="s">
        <v>22</v>
      </c>
      <c r="K65" s="294" t="s">
        <v>22</v>
      </c>
      <c r="L65" s="310" t="s">
        <v>136</v>
      </c>
      <c r="M65" s="310" t="s">
        <v>229</v>
      </c>
      <c r="N65" s="310" t="s">
        <v>229</v>
      </c>
      <c r="O65" s="294" t="s">
        <v>22</v>
      </c>
      <c r="P65" s="294" t="s">
        <v>22</v>
      </c>
      <c r="Q65" s="311" t="s">
        <v>151</v>
      </c>
      <c r="R65" s="301" t="s">
        <v>25</v>
      </c>
      <c r="S65" s="329">
        <v>1</v>
      </c>
      <c r="T65" s="328" t="s">
        <v>26</v>
      </c>
      <c r="U65" s="330" t="s">
        <v>670</v>
      </c>
    </row>
    <row r="66" spans="1:21" ht="51" customHeight="1">
      <c r="A66" s="296">
        <v>46</v>
      </c>
      <c r="B66" s="326" t="s">
        <v>705</v>
      </c>
      <c r="C66" s="294" t="s">
        <v>692</v>
      </c>
      <c r="D66" s="331"/>
      <c r="E66" s="328" t="s">
        <v>20</v>
      </c>
      <c r="F66" s="329">
        <v>26923500</v>
      </c>
      <c r="G66" s="329">
        <v>26923500</v>
      </c>
      <c r="H66" s="294" t="s">
        <v>22</v>
      </c>
      <c r="I66" s="326" t="s">
        <v>706</v>
      </c>
      <c r="J66" s="294" t="s">
        <v>22</v>
      </c>
      <c r="K66" s="294" t="s">
        <v>22</v>
      </c>
      <c r="L66" s="310" t="s">
        <v>136</v>
      </c>
      <c r="M66" s="310" t="s">
        <v>229</v>
      </c>
      <c r="N66" s="310" t="s">
        <v>229</v>
      </c>
      <c r="O66" s="294" t="s">
        <v>22</v>
      </c>
      <c r="P66" s="294" t="s">
        <v>22</v>
      </c>
      <c r="Q66" s="311" t="s">
        <v>284</v>
      </c>
      <c r="R66" s="301" t="s">
        <v>25</v>
      </c>
      <c r="S66" s="329">
        <v>1</v>
      </c>
      <c r="T66" s="328" t="s">
        <v>26</v>
      </c>
      <c r="U66" s="330" t="s">
        <v>670</v>
      </c>
    </row>
    <row r="67" spans="1:21" ht="51" customHeight="1">
      <c r="A67" s="296">
        <v>47</v>
      </c>
      <c r="B67" s="326" t="s">
        <v>707</v>
      </c>
      <c r="C67" s="294" t="s">
        <v>692</v>
      </c>
      <c r="D67" s="331"/>
      <c r="E67" s="328" t="s">
        <v>20</v>
      </c>
      <c r="F67" s="329">
        <v>52479000</v>
      </c>
      <c r="G67" s="329">
        <v>52479000</v>
      </c>
      <c r="H67" s="294" t="s">
        <v>22</v>
      </c>
      <c r="I67" s="326" t="s">
        <v>708</v>
      </c>
      <c r="J67" s="294" t="s">
        <v>22</v>
      </c>
      <c r="K67" s="294" t="s">
        <v>22</v>
      </c>
      <c r="L67" s="310" t="s">
        <v>136</v>
      </c>
      <c r="M67" s="310" t="s">
        <v>229</v>
      </c>
      <c r="N67" s="310" t="s">
        <v>229</v>
      </c>
      <c r="O67" s="294" t="s">
        <v>22</v>
      </c>
      <c r="P67" s="294" t="s">
        <v>22</v>
      </c>
      <c r="Q67" s="311" t="s">
        <v>204</v>
      </c>
      <c r="R67" s="301" t="s">
        <v>25</v>
      </c>
      <c r="S67" s="329">
        <v>1</v>
      </c>
      <c r="T67" s="328" t="s">
        <v>26</v>
      </c>
      <c r="U67" s="330" t="s">
        <v>670</v>
      </c>
    </row>
    <row r="68" spans="1:21" ht="51" customHeight="1">
      <c r="A68" s="296">
        <v>48</v>
      </c>
      <c r="B68" s="326" t="s">
        <v>709</v>
      </c>
      <c r="C68" s="294" t="s">
        <v>692</v>
      </c>
      <c r="D68" s="331"/>
      <c r="E68" s="328" t="s">
        <v>20</v>
      </c>
      <c r="F68" s="329">
        <v>119526000</v>
      </c>
      <c r="G68" s="329">
        <v>119526000</v>
      </c>
      <c r="H68" s="294" t="s">
        <v>22</v>
      </c>
      <c r="I68" s="326" t="s">
        <v>710</v>
      </c>
      <c r="J68" s="294" t="s">
        <v>22</v>
      </c>
      <c r="K68" s="294" t="s">
        <v>22</v>
      </c>
      <c r="L68" s="310" t="s">
        <v>136</v>
      </c>
      <c r="M68" s="310" t="s">
        <v>229</v>
      </c>
      <c r="N68" s="310" t="s">
        <v>229</v>
      </c>
      <c r="O68" s="294" t="s">
        <v>22</v>
      </c>
      <c r="P68" s="294" t="s">
        <v>22</v>
      </c>
      <c r="Q68" s="311" t="s">
        <v>204</v>
      </c>
      <c r="R68" s="301" t="s">
        <v>25</v>
      </c>
      <c r="S68" s="329">
        <v>1</v>
      </c>
      <c r="T68" s="328" t="s">
        <v>26</v>
      </c>
      <c r="U68" s="330" t="s">
        <v>670</v>
      </c>
    </row>
    <row r="69" spans="1:21" ht="51" customHeight="1">
      <c r="A69" s="296">
        <v>49</v>
      </c>
      <c r="B69" s="326" t="s">
        <v>711</v>
      </c>
      <c r="C69" s="294" t="s">
        <v>712</v>
      </c>
      <c r="D69" s="331"/>
      <c r="E69" s="328" t="s">
        <v>20</v>
      </c>
      <c r="F69" s="329">
        <v>237762350</v>
      </c>
      <c r="G69" s="329">
        <v>237762350</v>
      </c>
      <c r="H69" s="294" t="s">
        <v>22</v>
      </c>
      <c r="I69" s="326" t="s">
        <v>713</v>
      </c>
      <c r="J69" s="294" t="s">
        <v>22</v>
      </c>
      <c r="K69" s="294" t="s">
        <v>22</v>
      </c>
      <c r="L69" s="310" t="s">
        <v>136</v>
      </c>
      <c r="M69" s="310" t="s">
        <v>229</v>
      </c>
      <c r="N69" s="310" t="s">
        <v>229</v>
      </c>
      <c r="O69" s="294" t="s">
        <v>22</v>
      </c>
      <c r="P69" s="294" t="s">
        <v>22</v>
      </c>
      <c r="Q69" s="311" t="s">
        <v>204</v>
      </c>
      <c r="R69" s="301" t="s">
        <v>25</v>
      </c>
      <c r="S69" s="329">
        <v>1</v>
      </c>
      <c r="T69" s="328" t="s">
        <v>26</v>
      </c>
      <c r="U69" s="330" t="s">
        <v>670</v>
      </c>
    </row>
    <row r="70" spans="1:21" ht="51" customHeight="1">
      <c r="A70" s="296">
        <v>50</v>
      </c>
      <c r="B70" s="326" t="s">
        <v>714</v>
      </c>
      <c r="C70" s="294" t="s">
        <v>715</v>
      </c>
      <c r="D70" s="332"/>
      <c r="E70" s="328" t="s">
        <v>20</v>
      </c>
      <c r="F70" s="333">
        <v>13364624</v>
      </c>
      <c r="G70" s="333">
        <v>13364624</v>
      </c>
      <c r="H70" s="294" t="s">
        <v>22</v>
      </c>
      <c r="I70" s="326" t="s">
        <v>716</v>
      </c>
      <c r="J70" s="294" t="s">
        <v>22</v>
      </c>
      <c r="K70" s="294" t="s">
        <v>22</v>
      </c>
      <c r="L70" s="310" t="s">
        <v>136</v>
      </c>
      <c r="M70" s="310" t="s">
        <v>229</v>
      </c>
      <c r="N70" s="310" t="s">
        <v>229</v>
      </c>
      <c r="O70" s="294" t="s">
        <v>22</v>
      </c>
      <c r="P70" s="294" t="s">
        <v>22</v>
      </c>
      <c r="Q70" s="311" t="s">
        <v>204</v>
      </c>
      <c r="R70" s="301" t="s">
        <v>25</v>
      </c>
      <c r="S70" s="329">
        <v>1</v>
      </c>
      <c r="T70" s="328" t="s">
        <v>26</v>
      </c>
      <c r="U70" s="330" t="s">
        <v>670</v>
      </c>
    </row>
    <row r="71" spans="1:21" ht="36.75" customHeight="1">
      <c r="A71" s="302" t="s">
        <v>237</v>
      </c>
      <c r="B71" s="302"/>
      <c r="C71" s="302"/>
      <c r="D71" s="303">
        <f>D59</f>
        <v>1000000000</v>
      </c>
      <c r="E71" s="93"/>
      <c r="F71" s="303">
        <f>SUM(F59:F70)</f>
        <v>999884274</v>
      </c>
      <c r="G71" s="303">
        <f>SUM(G59:G70)</f>
        <v>999884274</v>
      </c>
      <c r="H71" s="298" t="s">
        <v>22</v>
      </c>
      <c r="I71" s="304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6"/>
    </row>
    <row r="72" spans="1:21" ht="36.75" customHeight="1">
      <c r="A72" s="334" t="s">
        <v>717</v>
      </c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</row>
    <row r="73" spans="1:21" ht="48" customHeight="1">
      <c r="A73" s="94">
        <v>51</v>
      </c>
      <c r="B73" s="293" t="s">
        <v>718</v>
      </c>
      <c r="C73" s="307" t="s">
        <v>256</v>
      </c>
      <c r="D73" s="335">
        <v>190726000</v>
      </c>
      <c r="E73" s="94" t="s">
        <v>182</v>
      </c>
      <c r="F73" s="297">
        <v>190726000</v>
      </c>
      <c r="G73" s="297">
        <v>190726000</v>
      </c>
      <c r="H73" s="298" t="s">
        <v>22</v>
      </c>
      <c r="I73" s="293" t="s">
        <v>719</v>
      </c>
      <c r="J73" s="298" t="s">
        <v>22</v>
      </c>
      <c r="K73" s="298" t="s">
        <v>22</v>
      </c>
      <c r="L73" s="336" t="s">
        <v>151</v>
      </c>
      <c r="M73" s="336" t="s">
        <v>140</v>
      </c>
      <c r="N73" s="336" t="s">
        <v>140</v>
      </c>
      <c r="O73" s="298" t="s">
        <v>22</v>
      </c>
      <c r="P73" s="298" t="s">
        <v>22</v>
      </c>
      <c r="Q73" s="311" t="s">
        <v>720</v>
      </c>
      <c r="R73" s="301" t="s">
        <v>25</v>
      </c>
      <c r="S73" s="297">
        <v>1</v>
      </c>
      <c r="T73" s="94" t="s">
        <v>26</v>
      </c>
      <c r="U73" s="319" t="s">
        <v>721</v>
      </c>
    </row>
    <row r="74" spans="1:21" ht="29.25" customHeight="1">
      <c r="A74" s="321" t="s">
        <v>722</v>
      </c>
      <c r="B74" s="321"/>
      <c r="C74" s="322"/>
      <c r="D74" s="303">
        <f>D73</f>
        <v>190726000</v>
      </c>
      <c r="E74" s="303"/>
      <c r="F74" s="303">
        <f t="shared" ref="F74:G74" si="0">F73</f>
        <v>190726000</v>
      </c>
      <c r="G74" s="303">
        <f t="shared" si="0"/>
        <v>190726000</v>
      </c>
      <c r="H74" s="298"/>
      <c r="I74" s="337"/>
      <c r="J74" s="338"/>
      <c r="K74" s="338"/>
      <c r="L74" s="338"/>
      <c r="M74" s="338"/>
      <c r="N74" s="338"/>
      <c r="O74" s="338"/>
      <c r="P74" s="338"/>
      <c r="Q74" s="338"/>
      <c r="R74" s="338"/>
      <c r="S74" s="338"/>
      <c r="T74" s="338"/>
      <c r="U74" s="338"/>
    </row>
    <row r="75" spans="1:21" ht="36.75" customHeight="1">
      <c r="A75" s="334" t="s">
        <v>723</v>
      </c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</row>
    <row r="76" spans="1:21" ht="52.5" customHeight="1">
      <c r="A76" s="94">
        <v>52</v>
      </c>
      <c r="B76" s="293" t="s">
        <v>724</v>
      </c>
      <c r="C76" s="307" t="s">
        <v>725</v>
      </c>
      <c r="D76" s="335">
        <v>168071000</v>
      </c>
      <c r="E76" s="94" t="s">
        <v>182</v>
      </c>
      <c r="F76" s="297">
        <v>168071000</v>
      </c>
      <c r="G76" s="297">
        <v>168071000</v>
      </c>
      <c r="H76" s="298" t="s">
        <v>22</v>
      </c>
      <c r="I76" s="293" t="s">
        <v>726</v>
      </c>
      <c r="J76" s="298" t="s">
        <v>22</v>
      </c>
      <c r="K76" s="298" t="s">
        <v>22</v>
      </c>
      <c r="L76" s="336" t="s">
        <v>151</v>
      </c>
      <c r="M76" s="336" t="s">
        <v>140</v>
      </c>
      <c r="N76" s="336" t="s">
        <v>140</v>
      </c>
      <c r="O76" s="298" t="s">
        <v>22</v>
      </c>
      <c r="P76" s="298" t="s">
        <v>22</v>
      </c>
      <c r="Q76" s="311" t="s">
        <v>720</v>
      </c>
      <c r="R76" s="301" t="s">
        <v>25</v>
      </c>
      <c r="S76" s="297">
        <v>1</v>
      </c>
      <c r="T76" s="94" t="s">
        <v>26</v>
      </c>
      <c r="U76" s="319" t="s">
        <v>721</v>
      </c>
    </row>
    <row r="77" spans="1:21" ht="35.25" customHeight="1">
      <c r="A77" s="321" t="s">
        <v>727</v>
      </c>
      <c r="B77" s="321"/>
      <c r="C77" s="322"/>
      <c r="D77" s="303">
        <f>D76</f>
        <v>168071000</v>
      </c>
      <c r="E77" s="297"/>
      <c r="F77" s="303">
        <f t="shared" ref="F77:H77" si="1">F76</f>
        <v>168071000</v>
      </c>
      <c r="G77" s="303">
        <f t="shared" si="1"/>
        <v>168071000</v>
      </c>
      <c r="H77" s="297" t="str">
        <f t="shared" si="1"/>
        <v>-</v>
      </c>
      <c r="I77" s="337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/>
    </row>
    <row r="78" spans="1:21" ht="36.75" customHeight="1">
      <c r="A78" s="334" t="s">
        <v>728</v>
      </c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</row>
    <row r="79" spans="1:21" ht="60.75" customHeight="1">
      <c r="A79" s="94">
        <v>53</v>
      </c>
      <c r="B79" s="293" t="s">
        <v>729</v>
      </c>
      <c r="C79" s="307" t="s">
        <v>730</v>
      </c>
      <c r="D79" s="335">
        <v>2293000000</v>
      </c>
      <c r="E79" s="94" t="s">
        <v>20</v>
      </c>
      <c r="F79" s="297">
        <v>2293000000</v>
      </c>
      <c r="G79" s="297">
        <v>2293000000</v>
      </c>
      <c r="H79" s="298" t="s">
        <v>22</v>
      </c>
      <c r="I79" s="293" t="s">
        <v>731</v>
      </c>
      <c r="J79" s="298" t="s">
        <v>22</v>
      </c>
      <c r="K79" s="298" t="s">
        <v>22</v>
      </c>
      <c r="L79" s="336" t="s">
        <v>151</v>
      </c>
      <c r="M79" s="336" t="s">
        <v>151</v>
      </c>
      <c r="N79" s="336" t="s">
        <v>151</v>
      </c>
      <c r="O79" s="298" t="s">
        <v>22</v>
      </c>
      <c r="P79" s="298" t="s">
        <v>22</v>
      </c>
      <c r="Q79" s="336" t="s">
        <v>169</v>
      </c>
      <c r="R79" s="301" t="s">
        <v>25</v>
      </c>
      <c r="S79" s="297">
        <v>1</v>
      </c>
      <c r="T79" s="94" t="s">
        <v>26</v>
      </c>
      <c r="U79" s="319" t="s">
        <v>732</v>
      </c>
    </row>
    <row r="80" spans="1:21" ht="33.75" customHeight="1">
      <c r="A80" s="321" t="s">
        <v>733</v>
      </c>
      <c r="B80" s="321"/>
      <c r="C80" s="322"/>
      <c r="D80" s="303">
        <f>D79</f>
        <v>2293000000</v>
      </c>
      <c r="E80" s="303"/>
      <c r="F80" s="303">
        <f t="shared" ref="F80:H80" si="2">F79</f>
        <v>2293000000</v>
      </c>
      <c r="G80" s="303">
        <f t="shared" si="2"/>
        <v>2293000000</v>
      </c>
      <c r="H80" s="297" t="str">
        <f t="shared" si="2"/>
        <v>-</v>
      </c>
      <c r="I80" s="337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</row>
    <row r="81" spans="1:21" ht="36.75" customHeight="1">
      <c r="A81" s="334" t="s">
        <v>734</v>
      </c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</row>
    <row r="82" spans="1:21" ht="60.75" customHeight="1">
      <c r="A82" s="94">
        <v>54</v>
      </c>
      <c r="B82" s="293" t="s">
        <v>729</v>
      </c>
      <c r="C82" s="307" t="s">
        <v>735</v>
      </c>
      <c r="D82" s="335">
        <v>1454500000</v>
      </c>
      <c r="E82" s="94" t="s">
        <v>20</v>
      </c>
      <c r="F82" s="297">
        <v>1454500000</v>
      </c>
      <c r="G82" s="297">
        <v>1454500000</v>
      </c>
      <c r="H82" s="298" t="s">
        <v>22</v>
      </c>
      <c r="I82" s="293" t="s">
        <v>736</v>
      </c>
      <c r="J82" s="298" t="s">
        <v>22</v>
      </c>
      <c r="K82" s="298" t="s">
        <v>22</v>
      </c>
      <c r="L82" s="336" t="s">
        <v>151</v>
      </c>
      <c r="M82" s="336" t="s">
        <v>151</v>
      </c>
      <c r="N82" s="336" t="s">
        <v>151</v>
      </c>
      <c r="O82" s="298" t="s">
        <v>22</v>
      </c>
      <c r="P82" s="298" t="s">
        <v>22</v>
      </c>
      <c r="Q82" s="336" t="s">
        <v>169</v>
      </c>
      <c r="R82" s="301" t="s">
        <v>25</v>
      </c>
      <c r="S82" s="297">
        <v>1</v>
      </c>
      <c r="T82" s="94" t="s">
        <v>26</v>
      </c>
      <c r="U82" s="319" t="s">
        <v>732</v>
      </c>
    </row>
    <row r="83" spans="1:21" ht="36.75" customHeight="1">
      <c r="A83" s="321" t="s">
        <v>737</v>
      </c>
      <c r="B83" s="321"/>
      <c r="C83" s="322"/>
      <c r="D83" s="303">
        <f>D82</f>
        <v>1454500000</v>
      </c>
      <c r="E83" s="303"/>
      <c r="F83" s="303">
        <f t="shared" ref="F83:H83" si="3">F82</f>
        <v>1454500000</v>
      </c>
      <c r="G83" s="303">
        <f t="shared" si="3"/>
        <v>1454500000</v>
      </c>
      <c r="H83" s="297" t="str">
        <f t="shared" si="3"/>
        <v>-</v>
      </c>
      <c r="I83" s="337"/>
      <c r="J83" s="338"/>
      <c r="K83" s="338"/>
      <c r="L83" s="338"/>
      <c r="M83" s="338"/>
      <c r="N83" s="338"/>
      <c r="O83" s="338"/>
      <c r="P83" s="338"/>
      <c r="Q83" s="338"/>
      <c r="R83" s="338"/>
      <c r="S83" s="338"/>
      <c r="T83" s="338"/>
      <c r="U83" s="338"/>
    </row>
    <row r="84" spans="1:21" ht="36.75" customHeight="1">
      <c r="A84" s="339"/>
      <c r="B84" s="339"/>
      <c r="C84" s="339"/>
      <c r="D84" s="340"/>
      <c r="E84" s="341"/>
      <c r="F84" s="340"/>
      <c r="G84" s="340"/>
      <c r="H84" s="340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</row>
    <row r="85" spans="1:21">
      <c r="G85" s="109"/>
      <c r="H85" s="109"/>
    </row>
    <row r="87" spans="1:21">
      <c r="D87" s="109"/>
      <c r="G87" s="109"/>
      <c r="H87" s="109"/>
    </row>
    <row r="96" spans="1:21">
      <c r="G96" s="109"/>
      <c r="H96" s="109"/>
    </row>
  </sheetData>
  <mergeCells count="61">
    <mergeCell ref="A81:U81"/>
    <mergeCell ref="A83:C83"/>
    <mergeCell ref="I83:U83"/>
    <mergeCell ref="A75:U75"/>
    <mergeCell ref="A77:C77"/>
    <mergeCell ref="I77:U77"/>
    <mergeCell ref="A78:U78"/>
    <mergeCell ref="A80:C80"/>
    <mergeCell ref="I80:U80"/>
    <mergeCell ref="A58:U58"/>
    <mergeCell ref="D59:D70"/>
    <mergeCell ref="A71:C71"/>
    <mergeCell ref="I71:U71"/>
    <mergeCell ref="A72:U72"/>
    <mergeCell ref="A74:C74"/>
    <mergeCell ref="I74:U74"/>
    <mergeCell ref="D41:D44"/>
    <mergeCell ref="A45:C45"/>
    <mergeCell ref="I45:U45"/>
    <mergeCell ref="A46:U46"/>
    <mergeCell ref="D47:D56"/>
    <mergeCell ref="A57:C57"/>
    <mergeCell ref="I57:U57"/>
    <mergeCell ref="A36:C36"/>
    <mergeCell ref="I36:U36"/>
    <mergeCell ref="A37:U37"/>
    <mergeCell ref="A39:C39"/>
    <mergeCell ref="I39:U39"/>
    <mergeCell ref="A40:U40"/>
    <mergeCell ref="A11:U11"/>
    <mergeCell ref="D12:D27"/>
    <mergeCell ref="A28:C28"/>
    <mergeCell ref="I28:U28"/>
    <mergeCell ref="A29:U29"/>
    <mergeCell ref="D30:D35"/>
    <mergeCell ref="Q6:Q7"/>
    <mergeCell ref="R6:R7"/>
    <mergeCell ref="S6:T6"/>
    <mergeCell ref="A8:U8"/>
    <mergeCell ref="A10:C10"/>
    <mergeCell ref="I10:U10"/>
    <mergeCell ref="J5:J7"/>
    <mergeCell ref="K5:K7"/>
    <mergeCell ref="L5:R5"/>
    <mergeCell ref="S5:T5"/>
    <mergeCell ref="U5:U7"/>
    <mergeCell ref="L6:L7"/>
    <mergeCell ref="M6:M7"/>
    <mergeCell ref="N6:N7"/>
    <mergeCell ref="O6:O7"/>
    <mergeCell ref="P6:P7"/>
    <mergeCell ref="A2:T2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11811023622047245" right="0.11811023622047245" top="0.15748031496062992" bottom="0.15748031496062992" header="0.11811023622047245" footer="0.11811023622047245"/>
  <pageSetup paperSize="14" scale="3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"/>
  <sheetViews>
    <sheetView tabSelected="1" view="pageBreakPreview" topLeftCell="A4" zoomScale="55" zoomScaleNormal="55" zoomScaleSheetLayoutView="55" workbookViewId="0">
      <pane ySplit="1" topLeftCell="A5" activePane="bottomLeft" state="frozen"/>
      <selection activeCell="C33" sqref="C33"/>
      <selection pane="bottomLeft" activeCell="I65" sqref="I65"/>
    </sheetView>
  </sheetViews>
  <sheetFormatPr defaultRowHeight="15.75"/>
  <cols>
    <col min="1" max="1" width="9" style="49"/>
    <col min="2" max="2" width="9.375" style="49" customWidth="1"/>
    <col min="3" max="3" width="46.375" style="49" customWidth="1"/>
    <col min="4" max="4" width="43.25" style="49" bestFit="1" customWidth="1"/>
    <col min="5" max="5" width="16.625" style="345" bestFit="1" customWidth="1"/>
    <col min="6" max="6" width="18.125" style="346" customWidth="1"/>
    <col min="7" max="7" width="21.875" style="23" customWidth="1"/>
    <col min="8" max="8" width="22.25" style="346" customWidth="1"/>
    <col min="9" max="9" width="43" style="49" customWidth="1"/>
    <col min="10" max="10" width="16.875" style="346" customWidth="1"/>
    <col min="11" max="11" width="12.125" style="346" bestFit="1" customWidth="1"/>
    <col min="12" max="12" width="12" style="346" bestFit="1" customWidth="1"/>
    <col min="13" max="13" width="13" style="346" bestFit="1" customWidth="1"/>
    <col min="14" max="14" width="18.5" style="23" customWidth="1"/>
    <col min="15" max="15" width="24" style="23" customWidth="1"/>
    <col min="16" max="16" width="7.25" style="23" customWidth="1"/>
    <col min="17" max="17" width="9.5" style="49" customWidth="1"/>
    <col min="18" max="257" width="9" style="49"/>
    <col min="258" max="258" width="9.375" style="49" customWidth="1"/>
    <col min="259" max="259" width="46.375" style="49" customWidth="1"/>
    <col min="260" max="260" width="43.25" style="49" bestFit="1" customWidth="1"/>
    <col min="261" max="261" width="16.625" style="49" bestFit="1" customWidth="1"/>
    <col min="262" max="262" width="18.125" style="49" customWidth="1"/>
    <col min="263" max="263" width="21.875" style="49" customWidth="1"/>
    <col min="264" max="264" width="22.25" style="49" customWidth="1"/>
    <col min="265" max="265" width="43" style="49" customWidth="1"/>
    <col min="266" max="266" width="16.875" style="49" customWidth="1"/>
    <col min="267" max="267" width="12.125" style="49" bestFit="1" customWidth="1"/>
    <col min="268" max="268" width="12" style="49" bestFit="1" customWidth="1"/>
    <col min="269" max="269" width="13" style="49" bestFit="1" customWidth="1"/>
    <col min="270" max="270" width="18.5" style="49" customWidth="1"/>
    <col min="271" max="271" width="24" style="49" customWidth="1"/>
    <col min="272" max="272" width="7.25" style="49" customWidth="1"/>
    <col min="273" max="273" width="9.5" style="49" customWidth="1"/>
    <col min="274" max="513" width="9" style="49"/>
    <col min="514" max="514" width="9.375" style="49" customWidth="1"/>
    <col min="515" max="515" width="46.375" style="49" customWidth="1"/>
    <col min="516" max="516" width="43.25" style="49" bestFit="1" customWidth="1"/>
    <col min="517" max="517" width="16.625" style="49" bestFit="1" customWidth="1"/>
    <col min="518" max="518" width="18.125" style="49" customWidth="1"/>
    <col min="519" max="519" width="21.875" style="49" customWidth="1"/>
    <col min="520" max="520" width="22.25" style="49" customWidth="1"/>
    <col min="521" max="521" width="43" style="49" customWidth="1"/>
    <col min="522" max="522" width="16.875" style="49" customWidth="1"/>
    <col min="523" max="523" width="12.125" style="49" bestFit="1" customWidth="1"/>
    <col min="524" max="524" width="12" style="49" bestFit="1" customWidth="1"/>
    <col min="525" max="525" width="13" style="49" bestFit="1" customWidth="1"/>
    <col min="526" max="526" width="18.5" style="49" customWidth="1"/>
    <col min="527" max="527" width="24" style="49" customWidth="1"/>
    <col min="528" max="528" width="7.25" style="49" customWidth="1"/>
    <col min="529" max="529" width="9.5" style="49" customWidth="1"/>
    <col min="530" max="769" width="9" style="49"/>
    <col min="770" max="770" width="9.375" style="49" customWidth="1"/>
    <col min="771" max="771" width="46.375" style="49" customWidth="1"/>
    <col min="772" max="772" width="43.25" style="49" bestFit="1" customWidth="1"/>
    <col min="773" max="773" width="16.625" style="49" bestFit="1" customWidth="1"/>
    <col min="774" max="774" width="18.125" style="49" customWidth="1"/>
    <col min="775" max="775" width="21.875" style="49" customWidth="1"/>
    <col min="776" max="776" width="22.25" style="49" customWidth="1"/>
    <col min="777" max="777" width="43" style="49" customWidth="1"/>
    <col min="778" max="778" width="16.875" style="49" customWidth="1"/>
    <col min="779" max="779" width="12.125" style="49" bestFit="1" customWidth="1"/>
    <col min="780" max="780" width="12" style="49" bestFit="1" customWidth="1"/>
    <col min="781" max="781" width="13" style="49" bestFit="1" customWidth="1"/>
    <col min="782" max="782" width="18.5" style="49" customWidth="1"/>
    <col min="783" max="783" width="24" style="49" customWidth="1"/>
    <col min="784" max="784" width="7.25" style="49" customWidth="1"/>
    <col min="785" max="785" width="9.5" style="49" customWidth="1"/>
    <col min="786" max="1025" width="9" style="49"/>
    <col min="1026" max="1026" width="9.375" style="49" customWidth="1"/>
    <col min="1027" max="1027" width="46.375" style="49" customWidth="1"/>
    <col min="1028" max="1028" width="43.25" style="49" bestFit="1" customWidth="1"/>
    <col min="1029" max="1029" width="16.625" style="49" bestFit="1" customWidth="1"/>
    <col min="1030" max="1030" width="18.125" style="49" customWidth="1"/>
    <col min="1031" max="1031" width="21.875" style="49" customWidth="1"/>
    <col min="1032" max="1032" width="22.25" style="49" customWidth="1"/>
    <col min="1033" max="1033" width="43" style="49" customWidth="1"/>
    <col min="1034" max="1034" width="16.875" style="49" customWidth="1"/>
    <col min="1035" max="1035" width="12.125" style="49" bestFit="1" customWidth="1"/>
    <col min="1036" max="1036" width="12" style="49" bestFit="1" customWidth="1"/>
    <col min="1037" max="1037" width="13" style="49" bestFit="1" customWidth="1"/>
    <col min="1038" max="1038" width="18.5" style="49" customWidth="1"/>
    <col min="1039" max="1039" width="24" style="49" customWidth="1"/>
    <col min="1040" max="1040" width="7.25" style="49" customWidth="1"/>
    <col min="1041" max="1041" width="9.5" style="49" customWidth="1"/>
    <col min="1042" max="1281" width="9" style="49"/>
    <col min="1282" max="1282" width="9.375" style="49" customWidth="1"/>
    <col min="1283" max="1283" width="46.375" style="49" customWidth="1"/>
    <col min="1284" max="1284" width="43.25" style="49" bestFit="1" customWidth="1"/>
    <col min="1285" max="1285" width="16.625" style="49" bestFit="1" customWidth="1"/>
    <col min="1286" max="1286" width="18.125" style="49" customWidth="1"/>
    <col min="1287" max="1287" width="21.875" style="49" customWidth="1"/>
    <col min="1288" max="1288" width="22.25" style="49" customWidth="1"/>
    <col min="1289" max="1289" width="43" style="49" customWidth="1"/>
    <col min="1290" max="1290" width="16.875" style="49" customWidth="1"/>
    <col min="1291" max="1291" width="12.125" style="49" bestFit="1" customWidth="1"/>
    <col min="1292" max="1292" width="12" style="49" bestFit="1" customWidth="1"/>
    <col min="1293" max="1293" width="13" style="49" bestFit="1" customWidth="1"/>
    <col min="1294" max="1294" width="18.5" style="49" customWidth="1"/>
    <col min="1295" max="1295" width="24" style="49" customWidth="1"/>
    <col min="1296" max="1296" width="7.25" style="49" customWidth="1"/>
    <col min="1297" max="1297" width="9.5" style="49" customWidth="1"/>
    <col min="1298" max="1537" width="9" style="49"/>
    <col min="1538" max="1538" width="9.375" style="49" customWidth="1"/>
    <col min="1539" max="1539" width="46.375" style="49" customWidth="1"/>
    <col min="1540" max="1540" width="43.25" style="49" bestFit="1" customWidth="1"/>
    <col min="1541" max="1541" width="16.625" style="49" bestFit="1" customWidth="1"/>
    <col min="1542" max="1542" width="18.125" style="49" customWidth="1"/>
    <col min="1543" max="1543" width="21.875" style="49" customWidth="1"/>
    <col min="1544" max="1544" width="22.25" style="49" customWidth="1"/>
    <col min="1545" max="1545" width="43" style="49" customWidth="1"/>
    <col min="1546" max="1546" width="16.875" style="49" customWidth="1"/>
    <col min="1547" max="1547" width="12.125" style="49" bestFit="1" customWidth="1"/>
    <col min="1548" max="1548" width="12" style="49" bestFit="1" customWidth="1"/>
    <col min="1549" max="1549" width="13" style="49" bestFit="1" customWidth="1"/>
    <col min="1550" max="1550" width="18.5" style="49" customWidth="1"/>
    <col min="1551" max="1551" width="24" style="49" customWidth="1"/>
    <col min="1552" max="1552" width="7.25" style="49" customWidth="1"/>
    <col min="1553" max="1553" width="9.5" style="49" customWidth="1"/>
    <col min="1554" max="1793" width="9" style="49"/>
    <col min="1794" max="1794" width="9.375" style="49" customWidth="1"/>
    <col min="1795" max="1795" width="46.375" style="49" customWidth="1"/>
    <col min="1796" max="1796" width="43.25" style="49" bestFit="1" customWidth="1"/>
    <col min="1797" max="1797" width="16.625" style="49" bestFit="1" customWidth="1"/>
    <col min="1798" max="1798" width="18.125" style="49" customWidth="1"/>
    <col min="1799" max="1799" width="21.875" style="49" customWidth="1"/>
    <col min="1800" max="1800" width="22.25" style="49" customWidth="1"/>
    <col min="1801" max="1801" width="43" style="49" customWidth="1"/>
    <col min="1802" max="1802" width="16.875" style="49" customWidth="1"/>
    <col min="1803" max="1803" width="12.125" style="49" bestFit="1" customWidth="1"/>
    <col min="1804" max="1804" width="12" style="49" bestFit="1" customWidth="1"/>
    <col min="1805" max="1805" width="13" style="49" bestFit="1" customWidth="1"/>
    <col min="1806" max="1806" width="18.5" style="49" customWidth="1"/>
    <col min="1807" max="1807" width="24" style="49" customWidth="1"/>
    <col min="1808" max="1808" width="7.25" style="49" customWidth="1"/>
    <col min="1809" max="1809" width="9.5" style="49" customWidth="1"/>
    <col min="1810" max="2049" width="9" style="49"/>
    <col min="2050" max="2050" width="9.375" style="49" customWidth="1"/>
    <col min="2051" max="2051" width="46.375" style="49" customWidth="1"/>
    <col min="2052" max="2052" width="43.25" style="49" bestFit="1" customWidth="1"/>
    <col min="2053" max="2053" width="16.625" style="49" bestFit="1" customWidth="1"/>
    <col min="2054" max="2054" width="18.125" style="49" customWidth="1"/>
    <col min="2055" max="2055" width="21.875" style="49" customWidth="1"/>
    <col min="2056" max="2056" width="22.25" style="49" customWidth="1"/>
    <col min="2057" max="2057" width="43" style="49" customWidth="1"/>
    <col min="2058" max="2058" width="16.875" style="49" customWidth="1"/>
    <col min="2059" max="2059" width="12.125" style="49" bestFit="1" customWidth="1"/>
    <col min="2060" max="2060" width="12" style="49" bestFit="1" customWidth="1"/>
    <col min="2061" max="2061" width="13" style="49" bestFit="1" customWidth="1"/>
    <col min="2062" max="2062" width="18.5" style="49" customWidth="1"/>
    <col min="2063" max="2063" width="24" style="49" customWidth="1"/>
    <col min="2064" max="2064" width="7.25" style="49" customWidth="1"/>
    <col min="2065" max="2065" width="9.5" style="49" customWidth="1"/>
    <col min="2066" max="2305" width="9" style="49"/>
    <col min="2306" max="2306" width="9.375" style="49" customWidth="1"/>
    <col min="2307" max="2307" width="46.375" style="49" customWidth="1"/>
    <col min="2308" max="2308" width="43.25" style="49" bestFit="1" customWidth="1"/>
    <col min="2309" max="2309" width="16.625" style="49" bestFit="1" customWidth="1"/>
    <col min="2310" max="2310" width="18.125" style="49" customWidth="1"/>
    <col min="2311" max="2311" width="21.875" style="49" customWidth="1"/>
    <col min="2312" max="2312" width="22.25" style="49" customWidth="1"/>
    <col min="2313" max="2313" width="43" style="49" customWidth="1"/>
    <col min="2314" max="2314" width="16.875" style="49" customWidth="1"/>
    <col min="2315" max="2315" width="12.125" style="49" bestFit="1" customWidth="1"/>
    <col min="2316" max="2316" width="12" style="49" bestFit="1" customWidth="1"/>
    <col min="2317" max="2317" width="13" style="49" bestFit="1" customWidth="1"/>
    <col min="2318" max="2318" width="18.5" style="49" customWidth="1"/>
    <col min="2319" max="2319" width="24" style="49" customWidth="1"/>
    <col min="2320" max="2320" width="7.25" style="49" customWidth="1"/>
    <col min="2321" max="2321" width="9.5" style="49" customWidth="1"/>
    <col min="2322" max="2561" width="9" style="49"/>
    <col min="2562" max="2562" width="9.375" style="49" customWidth="1"/>
    <col min="2563" max="2563" width="46.375" style="49" customWidth="1"/>
    <col min="2564" max="2564" width="43.25" style="49" bestFit="1" customWidth="1"/>
    <col min="2565" max="2565" width="16.625" style="49" bestFit="1" customWidth="1"/>
    <col min="2566" max="2566" width="18.125" style="49" customWidth="1"/>
    <col min="2567" max="2567" width="21.875" style="49" customWidth="1"/>
    <col min="2568" max="2568" width="22.25" style="49" customWidth="1"/>
    <col min="2569" max="2569" width="43" style="49" customWidth="1"/>
    <col min="2570" max="2570" width="16.875" style="49" customWidth="1"/>
    <col min="2571" max="2571" width="12.125" style="49" bestFit="1" customWidth="1"/>
    <col min="2572" max="2572" width="12" style="49" bestFit="1" customWidth="1"/>
    <col min="2573" max="2573" width="13" style="49" bestFit="1" customWidth="1"/>
    <col min="2574" max="2574" width="18.5" style="49" customWidth="1"/>
    <col min="2575" max="2575" width="24" style="49" customWidth="1"/>
    <col min="2576" max="2576" width="7.25" style="49" customWidth="1"/>
    <col min="2577" max="2577" width="9.5" style="49" customWidth="1"/>
    <col min="2578" max="2817" width="9" style="49"/>
    <col min="2818" max="2818" width="9.375" style="49" customWidth="1"/>
    <col min="2819" max="2819" width="46.375" style="49" customWidth="1"/>
    <col min="2820" max="2820" width="43.25" style="49" bestFit="1" customWidth="1"/>
    <col min="2821" max="2821" width="16.625" style="49" bestFit="1" customWidth="1"/>
    <col min="2822" max="2822" width="18.125" style="49" customWidth="1"/>
    <col min="2823" max="2823" width="21.875" style="49" customWidth="1"/>
    <col min="2824" max="2824" width="22.25" style="49" customWidth="1"/>
    <col min="2825" max="2825" width="43" style="49" customWidth="1"/>
    <col min="2826" max="2826" width="16.875" style="49" customWidth="1"/>
    <col min="2827" max="2827" width="12.125" style="49" bestFit="1" customWidth="1"/>
    <col min="2828" max="2828" width="12" style="49" bestFit="1" customWidth="1"/>
    <col min="2829" max="2829" width="13" style="49" bestFit="1" customWidth="1"/>
    <col min="2830" max="2830" width="18.5" style="49" customWidth="1"/>
    <col min="2831" max="2831" width="24" style="49" customWidth="1"/>
    <col min="2832" max="2832" width="7.25" style="49" customWidth="1"/>
    <col min="2833" max="2833" width="9.5" style="49" customWidth="1"/>
    <col min="2834" max="3073" width="9" style="49"/>
    <col min="3074" max="3074" width="9.375" style="49" customWidth="1"/>
    <col min="3075" max="3075" width="46.375" style="49" customWidth="1"/>
    <col min="3076" max="3076" width="43.25" style="49" bestFit="1" customWidth="1"/>
    <col min="3077" max="3077" width="16.625" style="49" bestFit="1" customWidth="1"/>
    <col min="3078" max="3078" width="18.125" style="49" customWidth="1"/>
    <col min="3079" max="3079" width="21.875" style="49" customWidth="1"/>
    <col min="3080" max="3080" width="22.25" style="49" customWidth="1"/>
    <col min="3081" max="3081" width="43" style="49" customWidth="1"/>
    <col min="3082" max="3082" width="16.875" style="49" customWidth="1"/>
    <col min="3083" max="3083" width="12.125" style="49" bestFit="1" customWidth="1"/>
    <col min="3084" max="3084" width="12" style="49" bestFit="1" customWidth="1"/>
    <col min="3085" max="3085" width="13" style="49" bestFit="1" customWidth="1"/>
    <col min="3086" max="3086" width="18.5" style="49" customWidth="1"/>
    <col min="3087" max="3087" width="24" style="49" customWidth="1"/>
    <col min="3088" max="3088" width="7.25" style="49" customWidth="1"/>
    <col min="3089" max="3089" width="9.5" style="49" customWidth="1"/>
    <col min="3090" max="3329" width="9" style="49"/>
    <col min="3330" max="3330" width="9.375" style="49" customWidth="1"/>
    <col min="3331" max="3331" width="46.375" style="49" customWidth="1"/>
    <col min="3332" max="3332" width="43.25" style="49" bestFit="1" customWidth="1"/>
    <col min="3333" max="3333" width="16.625" style="49" bestFit="1" customWidth="1"/>
    <col min="3334" max="3334" width="18.125" style="49" customWidth="1"/>
    <col min="3335" max="3335" width="21.875" style="49" customWidth="1"/>
    <col min="3336" max="3336" width="22.25" style="49" customWidth="1"/>
    <col min="3337" max="3337" width="43" style="49" customWidth="1"/>
    <col min="3338" max="3338" width="16.875" style="49" customWidth="1"/>
    <col min="3339" max="3339" width="12.125" style="49" bestFit="1" customWidth="1"/>
    <col min="3340" max="3340" width="12" style="49" bestFit="1" customWidth="1"/>
    <col min="3341" max="3341" width="13" style="49" bestFit="1" customWidth="1"/>
    <col min="3342" max="3342" width="18.5" style="49" customWidth="1"/>
    <col min="3343" max="3343" width="24" style="49" customWidth="1"/>
    <col min="3344" max="3344" width="7.25" style="49" customWidth="1"/>
    <col min="3345" max="3345" width="9.5" style="49" customWidth="1"/>
    <col min="3346" max="3585" width="9" style="49"/>
    <col min="3586" max="3586" width="9.375" style="49" customWidth="1"/>
    <col min="3587" max="3587" width="46.375" style="49" customWidth="1"/>
    <col min="3588" max="3588" width="43.25" style="49" bestFit="1" customWidth="1"/>
    <col min="3589" max="3589" width="16.625" style="49" bestFit="1" customWidth="1"/>
    <col min="3590" max="3590" width="18.125" style="49" customWidth="1"/>
    <col min="3591" max="3591" width="21.875" style="49" customWidth="1"/>
    <col min="3592" max="3592" width="22.25" style="49" customWidth="1"/>
    <col min="3593" max="3593" width="43" style="49" customWidth="1"/>
    <col min="3594" max="3594" width="16.875" style="49" customWidth="1"/>
    <col min="3595" max="3595" width="12.125" style="49" bestFit="1" customWidth="1"/>
    <col min="3596" max="3596" width="12" style="49" bestFit="1" customWidth="1"/>
    <col min="3597" max="3597" width="13" style="49" bestFit="1" customWidth="1"/>
    <col min="3598" max="3598" width="18.5" style="49" customWidth="1"/>
    <col min="3599" max="3599" width="24" style="49" customWidth="1"/>
    <col min="3600" max="3600" width="7.25" style="49" customWidth="1"/>
    <col min="3601" max="3601" width="9.5" style="49" customWidth="1"/>
    <col min="3602" max="3841" width="9" style="49"/>
    <col min="3842" max="3842" width="9.375" style="49" customWidth="1"/>
    <col min="3843" max="3843" width="46.375" style="49" customWidth="1"/>
    <col min="3844" max="3844" width="43.25" style="49" bestFit="1" customWidth="1"/>
    <col min="3845" max="3845" width="16.625" style="49" bestFit="1" customWidth="1"/>
    <col min="3846" max="3846" width="18.125" style="49" customWidth="1"/>
    <col min="3847" max="3847" width="21.875" style="49" customWidth="1"/>
    <col min="3848" max="3848" width="22.25" style="49" customWidth="1"/>
    <col min="3849" max="3849" width="43" style="49" customWidth="1"/>
    <col min="3850" max="3850" width="16.875" style="49" customWidth="1"/>
    <col min="3851" max="3851" width="12.125" style="49" bestFit="1" customWidth="1"/>
    <col min="3852" max="3852" width="12" style="49" bestFit="1" customWidth="1"/>
    <col min="3853" max="3853" width="13" style="49" bestFit="1" customWidth="1"/>
    <col min="3854" max="3854" width="18.5" style="49" customWidth="1"/>
    <col min="3855" max="3855" width="24" style="49" customWidth="1"/>
    <col min="3856" max="3856" width="7.25" style="49" customWidth="1"/>
    <col min="3857" max="3857" width="9.5" style="49" customWidth="1"/>
    <col min="3858" max="4097" width="9" style="49"/>
    <col min="4098" max="4098" width="9.375" style="49" customWidth="1"/>
    <col min="4099" max="4099" width="46.375" style="49" customWidth="1"/>
    <col min="4100" max="4100" width="43.25" style="49" bestFit="1" customWidth="1"/>
    <col min="4101" max="4101" width="16.625" style="49" bestFit="1" customWidth="1"/>
    <col min="4102" max="4102" width="18.125" style="49" customWidth="1"/>
    <col min="4103" max="4103" width="21.875" style="49" customWidth="1"/>
    <col min="4104" max="4104" width="22.25" style="49" customWidth="1"/>
    <col min="4105" max="4105" width="43" style="49" customWidth="1"/>
    <col min="4106" max="4106" width="16.875" style="49" customWidth="1"/>
    <col min="4107" max="4107" width="12.125" style="49" bestFit="1" customWidth="1"/>
    <col min="4108" max="4108" width="12" style="49" bestFit="1" customWidth="1"/>
    <col min="4109" max="4109" width="13" style="49" bestFit="1" customWidth="1"/>
    <col min="4110" max="4110" width="18.5" style="49" customWidth="1"/>
    <col min="4111" max="4111" width="24" style="49" customWidth="1"/>
    <col min="4112" max="4112" width="7.25" style="49" customWidth="1"/>
    <col min="4113" max="4113" width="9.5" style="49" customWidth="1"/>
    <col min="4114" max="4353" width="9" style="49"/>
    <col min="4354" max="4354" width="9.375" style="49" customWidth="1"/>
    <col min="4355" max="4355" width="46.375" style="49" customWidth="1"/>
    <col min="4356" max="4356" width="43.25" style="49" bestFit="1" customWidth="1"/>
    <col min="4357" max="4357" width="16.625" style="49" bestFit="1" customWidth="1"/>
    <col min="4358" max="4358" width="18.125" style="49" customWidth="1"/>
    <col min="4359" max="4359" width="21.875" style="49" customWidth="1"/>
    <col min="4360" max="4360" width="22.25" style="49" customWidth="1"/>
    <col min="4361" max="4361" width="43" style="49" customWidth="1"/>
    <col min="4362" max="4362" width="16.875" style="49" customWidth="1"/>
    <col min="4363" max="4363" width="12.125" style="49" bestFit="1" customWidth="1"/>
    <col min="4364" max="4364" width="12" style="49" bestFit="1" customWidth="1"/>
    <col min="4365" max="4365" width="13" style="49" bestFit="1" customWidth="1"/>
    <col min="4366" max="4366" width="18.5" style="49" customWidth="1"/>
    <col min="4367" max="4367" width="24" style="49" customWidth="1"/>
    <col min="4368" max="4368" width="7.25" style="49" customWidth="1"/>
    <col min="4369" max="4369" width="9.5" style="49" customWidth="1"/>
    <col min="4370" max="4609" width="9" style="49"/>
    <col min="4610" max="4610" width="9.375" style="49" customWidth="1"/>
    <col min="4611" max="4611" width="46.375" style="49" customWidth="1"/>
    <col min="4612" max="4612" width="43.25" style="49" bestFit="1" customWidth="1"/>
    <col min="4613" max="4613" width="16.625" style="49" bestFit="1" customWidth="1"/>
    <col min="4614" max="4614" width="18.125" style="49" customWidth="1"/>
    <col min="4615" max="4615" width="21.875" style="49" customWidth="1"/>
    <col min="4616" max="4616" width="22.25" style="49" customWidth="1"/>
    <col min="4617" max="4617" width="43" style="49" customWidth="1"/>
    <col min="4618" max="4618" width="16.875" style="49" customWidth="1"/>
    <col min="4619" max="4619" width="12.125" style="49" bestFit="1" customWidth="1"/>
    <col min="4620" max="4620" width="12" style="49" bestFit="1" customWidth="1"/>
    <col min="4621" max="4621" width="13" style="49" bestFit="1" customWidth="1"/>
    <col min="4622" max="4622" width="18.5" style="49" customWidth="1"/>
    <col min="4623" max="4623" width="24" style="49" customWidth="1"/>
    <col min="4624" max="4624" width="7.25" style="49" customWidth="1"/>
    <col min="4625" max="4625" width="9.5" style="49" customWidth="1"/>
    <col min="4626" max="4865" width="9" style="49"/>
    <col min="4866" max="4866" width="9.375" style="49" customWidth="1"/>
    <col min="4867" max="4867" width="46.375" style="49" customWidth="1"/>
    <col min="4868" max="4868" width="43.25" style="49" bestFit="1" customWidth="1"/>
    <col min="4869" max="4869" width="16.625" style="49" bestFit="1" customWidth="1"/>
    <col min="4870" max="4870" width="18.125" style="49" customWidth="1"/>
    <col min="4871" max="4871" width="21.875" style="49" customWidth="1"/>
    <col min="4872" max="4872" width="22.25" style="49" customWidth="1"/>
    <col min="4873" max="4873" width="43" style="49" customWidth="1"/>
    <col min="4874" max="4874" width="16.875" style="49" customWidth="1"/>
    <col min="4875" max="4875" width="12.125" style="49" bestFit="1" customWidth="1"/>
    <col min="4876" max="4876" width="12" style="49" bestFit="1" customWidth="1"/>
    <col min="4877" max="4877" width="13" style="49" bestFit="1" customWidth="1"/>
    <col min="4878" max="4878" width="18.5" style="49" customWidth="1"/>
    <col min="4879" max="4879" width="24" style="49" customWidth="1"/>
    <col min="4880" max="4880" width="7.25" style="49" customWidth="1"/>
    <col min="4881" max="4881" width="9.5" style="49" customWidth="1"/>
    <col min="4882" max="5121" width="9" style="49"/>
    <col min="5122" max="5122" width="9.375" style="49" customWidth="1"/>
    <col min="5123" max="5123" width="46.375" style="49" customWidth="1"/>
    <col min="5124" max="5124" width="43.25" style="49" bestFit="1" customWidth="1"/>
    <col min="5125" max="5125" width="16.625" style="49" bestFit="1" customWidth="1"/>
    <col min="5126" max="5126" width="18.125" style="49" customWidth="1"/>
    <col min="5127" max="5127" width="21.875" style="49" customWidth="1"/>
    <col min="5128" max="5128" width="22.25" style="49" customWidth="1"/>
    <col min="5129" max="5129" width="43" style="49" customWidth="1"/>
    <col min="5130" max="5130" width="16.875" style="49" customWidth="1"/>
    <col min="5131" max="5131" width="12.125" style="49" bestFit="1" customWidth="1"/>
    <col min="5132" max="5132" width="12" style="49" bestFit="1" customWidth="1"/>
    <col min="5133" max="5133" width="13" style="49" bestFit="1" customWidth="1"/>
    <col min="5134" max="5134" width="18.5" style="49" customWidth="1"/>
    <col min="5135" max="5135" width="24" style="49" customWidth="1"/>
    <col min="5136" max="5136" width="7.25" style="49" customWidth="1"/>
    <col min="5137" max="5137" width="9.5" style="49" customWidth="1"/>
    <col min="5138" max="5377" width="9" style="49"/>
    <col min="5378" max="5378" width="9.375" style="49" customWidth="1"/>
    <col min="5379" max="5379" width="46.375" style="49" customWidth="1"/>
    <col min="5380" max="5380" width="43.25" style="49" bestFit="1" customWidth="1"/>
    <col min="5381" max="5381" width="16.625" style="49" bestFit="1" customWidth="1"/>
    <col min="5382" max="5382" width="18.125" style="49" customWidth="1"/>
    <col min="5383" max="5383" width="21.875" style="49" customWidth="1"/>
    <col min="5384" max="5384" width="22.25" style="49" customWidth="1"/>
    <col min="5385" max="5385" width="43" style="49" customWidth="1"/>
    <col min="5386" max="5386" width="16.875" style="49" customWidth="1"/>
    <col min="5387" max="5387" width="12.125" style="49" bestFit="1" customWidth="1"/>
    <col min="5388" max="5388" width="12" style="49" bestFit="1" customWidth="1"/>
    <col min="5389" max="5389" width="13" style="49" bestFit="1" customWidth="1"/>
    <col min="5390" max="5390" width="18.5" style="49" customWidth="1"/>
    <col min="5391" max="5391" width="24" style="49" customWidth="1"/>
    <col min="5392" max="5392" width="7.25" style="49" customWidth="1"/>
    <col min="5393" max="5393" width="9.5" style="49" customWidth="1"/>
    <col min="5394" max="5633" width="9" style="49"/>
    <col min="5634" max="5634" width="9.375" style="49" customWidth="1"/>
    <col min="5635" max="5635" width="46.375" style="49" customWidth="1"/>
    <col min="5636" max="5636" width="43.25" style="49" bestFit="1" customWidth="1"/>
    <col min="5637" max="5637" width="16.625" style="49" bestFit="1" customWidth="1"/>
    <col min="5638" max="5638" width="18.125" style="49" customWidth="1"/>
    <col min="5639" max="5639" width="21.875" style="49" customWidth="1"/>
    <col min="5640" max="5640" width="22.25" style="49" customWidth="1"/>
    <col min="5641" max="5641" width="43" style="49" customWidth="1"/>
    <col min="5642" max="5642" width="16.875" style="49" customWidth="1"/>
    <col min="5643" max="5643" width="12.125" style="49" bestFit="1" customWidth="1"/>
    <col min="5644" max="5644" width="12" style="49" bestFit="1" customWidth="1"/>
    <col min="5645" max="5645" width="13" style="49" bestFit="1" customWidth="1"/>
    <col min="5646" max="5646" width="18.5" style="49" customWidth="1"/>
    <col min="5647" max="5647" width="24" style="49" customWidth="1"/>
    <col min="5648" max="5648" width="7.25" style="49" customWidth="1"/>
    <col min="5649" max="5649" width="9.5" style="49" customWidth="1"/>
    <col min="5650" max="5889" width="9" style="49"/>
    <col min="5890" max="5890" width="9.375" style="49" customWidth="1"/>
    <col min="5891" max="5891" width="46.375" style="49" customWidth="1"/>
    <col min="5892" max="5892" width="43.25" style="49" bestFit="1" customWidth="1"/>
    <col min="5893" max="5893" width="16.625" style="49" bestFit="1" customWidth="1"/>
    <col min="5894" max="5894" width="18.125" style="49" customWidth="1"/>
    <col min="5895" max="5895" width="21.875" style="49" customWidth="1"/>
    <col min="5896" max="5896" width="22.25" style="49" customWidth="1"/>
    <col min="5897" max="5897" width="43" style="49" customWidth="1"/>
    <col min="5898" max="5898" width="16.875" style="49" customWidth="1"/>
    <col min="5899" max="5899" width="12.125" style="49" bestFit="1" customWidth="1"/>
    <col min="5900" max="5900" width="12" style="49" bestFit="1" customWidth="1"/>
    <col min="5901" max="5901" width="13" style="49" bestFit="1" customWidth="1"/>
    <col min="5902" max="5902" width="18.5" style="49" customWidth="1"/>
    <col min="5903" max="5903" width="24" style="49" customWidth="1"/>
    <col min="5904" max="5904" width="7.25" style="49" customWidth="1"/>
    <col min="5905" max="5905" width="9.5" style="49" customWidth="1"/>
    <col min="5906" max="6145" width="9" style="49"/>
    <col min="6146" max="6146" width="9.375" style="49" customWidth="1"/>
    <col min="6147" max="6147" width="46.375" style="49" customWidth="1"/>
    <col min="6148" max="6148" width="43.25" style="49" bestFit="1" customWidth="1"/>
    <col min="6149" max="6149" width="16.625" style="49" bestFit="1" customWidth="1"/>
    <col min="6150" max="6150" width="18.125" style="49" customWidth="1"/>
    <col min="6151" max="6151" width="21.875" style="49" customWidth="1"/>
    <col min="6152" max="6152" width="22.25" style="49" customWidth="1"/>
    <col min="6153" max="6153" width="43" style="49" customWidth="1"/>
    <col min="6154" max="6154" width="16.875" style="49" customWidth="1"/>
    <col min="6155" max="6155" width="12.125" style="49" bestFit="1" customWidth="1"/>
    <col min="6156" max="6156" width="12" style="49" bestFit="1" customWidth="1"/>
    <col min="6157" max="6157" width="13" style="49" bestFit="1" customWidth="1"/>
    <col min="6158" max="6158" width="18.5" style="49" customWidth="1"/>
    <col min="6159" max="6159" width="24" style="49" customWidth="1"/>
    <col min="6160" max="6160" width="7.25" style="49" customWidth="1"/>
    <col min="6161" max="6161" width="9.5" style="49" customWidth="1"/>
    <col min="6162" max="6401" width="9" style="49"/>
    <col min="6402" max="6402" width="9.375" style="49" customWidth="1"/>
    <col min="6403" max="6403" width="46.375" style="49" customWidth="1"/>
    <col min="6404" max="6404" width="43.25" style="49" bestFit="1" customWidth="1"/>
    <col min="6405" max="6405" width="16.625" style="49" bestFit="1" customWidth="1"/>
    <col min="6406" max="6406" width="18.125" style="49" customWidth="1"/>
    <col min="6407" max="6407" width="21.875" style="49" customWidth="1"/>
    <col min="6408" max="6408" width="22.25" style="49" customWidth="1"/>
    <col min="6409" max="6409" width="43" style="49" customWidth="1"/>
    <col min="6410" max="6410" width="16.875" style="49" customWidth="1"/>
    <col min="6411" max="6411" width="12.125" style="49" bestFit="1" customWidth="1"/>
    <col min="6412" max="6412" width="12" style="49" bestFit="1" customWidth="1"/>
    <col min="6413" max="6413" width="13" style="49" bestFit="1" customWidth="1"/>
    <col min="6414" max="6414" width="18.5" style="49" customWidth="1"/>
    <col min="6415" max="6415" width="24" style="49" customWidth="1"/>
    <col min="6416" max="6416" width="7.25" style="49" customWidth="1"/>
    <col min="6417" max="6417" width="9.5" style="49" customWidth="1"/>
    <col min="6418" max="6657" width="9" style="49"/>
    <col min="6658" max="6658" width="9.375" style="49" customWidth="1"/>
    <col min="6659" max="6659" width="46.375" style="49" customWidth="1"/>
    <col min="6660" max="6660" width="43.25" style="49" bestFit="1" customWidth="1"/>
    <col min="6661" max="6661" width="16.625" style="49" bestFit="1" customWidth="1"/>
    <col min="6662" max="6662" width="18.125" style="49" customWidth="1"/>
    <col min="6663" max="6663" width="21.875" style="49" customWidth="1"/>
    <col min="6664" max="6664" width="22.25" style="49" customWidth="1"/>
    <col min="6665" max="6665" width="43" style="49" customWidth="1"/>
    <col min="6666" max="6666" width="16.875" style="49" customWidth="1"/>
    <col min="6667" max="6667" width="12.125" style="49" bestFit="1" customWidth="1"/>
    <col min="6668" max="6668" width="12" style="49" bestFit="1" customWidth="1"/>
    <col min="6669" max="6669" width="13" style="49" bestFit="1" customWidth="1"/>
    <col min="6670" max="6670" width="18.5" style="49" customWidth="1"/>
    <col min="6671" max="6671" width="24" style="49" customWidth="1"/>
    <col min="6672" max="6672" width="7.25" style="49" customWidth="1"/>
    <col min="6673" max="6673" width="9.5" style="49" customWidth="1"/>
    <col min="6674" max="6913" width="9" style="49"/>
    <col min="6914" max="6914" width="9.375" style="49" customWidth="1"/>
    <col min="6915" max="6915" width="46.375" style="49" customWidth="1"/>
    <col min="6916" max="6916" width="43.25" style="49" bestFit="1" customWidth="1"/>
    <col min="6917" max="6917" width="16.625" style="49" bestFit="1" customWidth="1"/>
    <col min="6918" max="6918" width="18.125" style="49" customWidth="1"/>
    <col min="6919" max="6919" width="21.875" style="49" customWidth="1"/>
    <col min="6920" max="6920" width="22.25" style="49" customWidth="1"/>
    <col min="6921" max="6921" width="43" style="49" customWidth="1"/>
    <col min="6922" max="6922" width="16.875" style="49" customWidth="1"/>
    <col min="6923" max="6923" width="12.125" style="49" bestFit="1" customWidth="1"/>
    <col min="6924" max="6924" width="12" style="49" bestFit="1" customWidth="1"/>
    <col min="6925" max="6925" width="13" style="49" bestFit="1" customWidth="1"/>
    <col min="6926" max="6926" width="18.5" style="49" customWidth="1"/>
    <col min="6927" max="6927" width="24" style="49" customWidth="1"/>
    <col min="6928" max="6928" width="7.25" style="49" customWidth="1"/>
    <col min="6929" max="6929" width="9.5" style="49" customWidth="1"/>
    <col min="6930" max="7169" width="9" style="49"/>
    <col min="7170" max="7170" width="9.375" style="49" customWidth="1"/>
    <col min="7171" max="7171" width="46.375" style="49" customWidth="1"/>
    <col min="7172" max="7172" width="43.25" style="49" bestFit="1" customWidth="1"/>
    <col min="7173" max="7173" width="16.625" style="49" bestFit="1" customWidth="1"/>
    <col min="7174" max="7174" width="18.125" style="49" customWidth="1"/>
    <col min="7175" max="7175" width="21.875" style="49" customWidth="1"/>
    <col min="7176" max="7176" width="22.25" style="49" customWidth="1"/>
    <col min="7177" max="7177" width="43" style="49" customWidth="1"/>
    <col min="7178" max="7178" width="16.875" style="49" customWidth="1"/>
    <col min="7179" max="7179" width="12.125" style="49" bestFit="1" customWidth="1"/>
    <col min="7180" max="7180" width="12" style="49" bestFit="1" customWidth="1"/>
    <col min="7181" max="7181" width="13" style="49" bestFit="1" customWidth="1"/>
    <col min="7182" max="7182" width="18.5" style="49" customWidth="1"/>
    <col min="7183" max="7183" width="24" style="49" customWidth="1"/>
    <col min="7184" max="7184" width="7.25" style="49" customWidth="1"/>
    <col min="7185" max="7185" width="9.5" style="49" customWidth="1"/>
    <col min="7186" max="7425" width="9" style="49"/>
    <col min="7426" max="7426" width="9.375" style="49" customWidth="1"/>
    <col min="7427" max="7427" width="46.375" style="49" customWidth="1"/>
    <col min="7428" max="7428" width="43.25" style="49" bestFit="1" customWidth="1"/>
    <col min="7429" max="7429" width="16.625" style="49" bestFit="1" customWidth="1"/>
    <col min="7430" max="7430" width="18.125" style="49" customWidth="1"/>
    <col min="7431" max="7431" width="21.875" style="49" customWidth="1"/>
    <col min="7432" max="7432" width="22.25" style="49" customWidth="1"/>
    <col min="7433" max="7433" width="43" style="49" customWidth="1"/>
    <col min="7434" max="7434" width="16.875" style="49" customWidth="1"/>
    <col min="7435" max="7435" width="12.125" style="49" bestFit="1" customWidth="1"/>
    <col min="7436" max="7436" width="12" style="49" bestFit="1" customWidth="1"/>
    <col min="7437" max="7437" width="13" style="49" bestFit="1" customWidth="1"/>
    <col min="7438" max="7438" width="18.5" style="49" customWidth="1"/>
    <col min="7439" max="7439" width="24" style="49" customWidth="1"/>
    <col min="7440" max="7440" width="7.25" style="49" customWidth="1"/>
    <col min="7441" max="7441" width="9.5" style="49" customWidth="1"/>
    <col min="7442" max="7681" width="9" style="49"/>
    <col min="7682" max="7682" width="9.375" style="49" customWidth="1"/>
    <col min="7683" max="7683" width="46.375" style="49" customWidth="1"/>
    <col min="7684" max="7684" width="43.25" style="49" bestFit="1" customWidth="1"/>
    <col min="7685" max="7685" width="16.625" style="49" bestFit="1" customWidth="1"/>
    <col min="7686" max="7686" width="18.125" style="49" customWidth="1"/>
    <col min="7687" max="7687" width="21.875" style="49" customWidth="1"/>
    <col min="7688" max="7688" width="22.25" style="49" customWidth="1"/>
    <col min="7689" max="7689" width="43" style="49" customWidth="1"/>
    <col min="7690" max="7690" width="16.875" style="49" customWidth="1"/>
    <col min="7691" max="7691" width="12.125" style="49" bestFit="1" customWidth="1"/>
    <col min="7692" max="7692" width="12" style="49" bestFit="1" customWidth="1"/>
    <col min="7693" max="7693" width="13" style="49" bestFit="1" customWidth="1"/>
    <col min="7694" max="7694" width="18.5" style="49" customWidth="1"/>
    <col min="7695" max="7695" width="24" style="49" customWidth="1"/>
    <col min="7696" max="7696" width="7.25" style="49" customWidth="1"/>
    <col min="7697" max="7697" width="9.5" style="49" customWidth="1"/>
    <col min="7698" max="7937" width="9" style="49"/>
    <col min="7938" max="7938" width="9.375" style="49" customWidth="1"/>
    <col min="7939" max="7939" width="46.375" style="49" customWidth="1"/>
    <col min="7940" max="7940" width="43.25" style="49" bestFit="1" customWidth="1"/>
    <col min="7941" max="7941" width="16.625" style="49" bestFit="1" customWidth="1"/>
    <col min="7942" max="7942" width="18.125" style="49" customWidth="1"/>
    <col min="7943" max="7943" width="21.875" style="49" customWidth="1"/>
    <col min="7944" max="7944" width="22.25" style="49" customWidth="1"/>
    <col min="7945" max="7945" width="43" style="49" customWidth="1"/>
    <col min="7946" max="7946" width="16.875" style="49" customWidth="1"/>
    <col min="7947" max="7947" width="12.125" style="49" bestFit="1" customWidth="1"/>
    <col min="7948" max="7948" width="12" style="49" bestFit="1" customWidth="1"/>
    <col min="7949" max="7949" width="13" style="49" bestFit="1" customWidth="1"/>
    <col min="7950" max="7950" width="18.5" style="49" customWidth="1"/>
    <col min="7951" max="7951" width="24" style="49" customWidth="1"/>
    <col min="7952" max="7952" width="7.25" style="49" customWidth="1"/>
    <col min="7953" max="7953" width="9.5" style="49" customWidth="1"/>
    <col min="7954" max="8193" width="9" style="49"/>
    <col min="8194" max="8194" width="9.375" style="49" customWidth="1"/>
    <col min="8195" max="8195" width="46.375" style="49" customWidth="1"/>
    <col min="8196" max="8196" width="43.25" style="49" bestFit="1" customWidth="1"/>
    <col min="8197" max="8197" width="16.625" style="49" bestFit="1" customWidth="1"/>
    <col min="8198" max="8198" width="18.125" style="49" customWidth="1"/>
    <col min="8199" max="8199" width="21.875" style="49" customWidth="1"/>
    <col min="8200" max="8200" width="22.25" style="49" customWidth="1"/>
    <col min="8201" max="8201" width="43" style="49" customWidth="1"/>
    <col min="8202" max="8202" width="16.875" style="49" customWidth="1"/>
    <col min="8203" max="8203" width="12.125" style="49" bestFit="1" customWidth="1"/>
    <col min="8204" max="8204" width="12" style="49" bestFit="1" customWidth="1"/>
    <col min="8205" max="8205" width="13" style="49" bestFit="1" customWidth="1"/>
    <col min="8206" max="8206" width="18.5" style="49" customWidth="1"/>
    <col min="8207" max="8207" width="24" style="49" customWidth="1"/>
    <col min="8208" max="8208" width="7.25" style="49" customWidth="1"/>
    <col min="8209" max="8209" width="9.5" style="49" customWidth="1"/>
    <col min="8210" max="8449" width="9" style="49"/>
    <col min="8450" max="8450" width="9.375" style="49" customWidth="1"/>
    <col min="8451" max="8451" width="46.375" style="49" customWidth="1"/>
    <col min="8452" max="8452" width="43.25" style="49" bestFit="1" customWidth="1"/>
    <col min="8453" max="8453" width="16.625" style="49" bestFit="1" customWidth="1"/>
    <col min="8454" max="8454" width="18.125" style="49" customWidth="1"/>
    <col min="8455" max="8455" width="21.875" style="49" customWidth="1"/>
    <col min="8456" max="8456" width="22.25" style="49" customWidth="1"/>
    <col min="8457" max="8457" width="43" style="49" customWidth="1"/>
    <col min="8458" max="8458" width="16.875" style="49" customWidth="1"/>
    <col min="8459" max="8459" width="12.125" style="49" bestFit="1" customWidth="1"/>
    <col min="8460" max="8460" width="12" style="49" bestFit="1" customWidth="1"/>
    <col min="8461" max="8461" width="13" style="49" bestFit="1" customWidth="1"/>
    <col min="8462" max="8462" width="18.5" style="49" customWidth="1"/>
    <col min="8463" max="8463" width="24" style="49" customWidth="1"/>
    <col min="8464" max="8464" width="7.25" style="49" customWidth="1"/>
    <col min="8465" max="8465" width="9.5" style="49" customWidth="1"/>
    <col min="8466" max="8705" width="9" style="49"/>
    <col min="8706" max="8706" width="9.375" style="49" customWidth="1"/>
    <col min="8707" max="8707" width="46.375" style="49" customWidth="1"/>
    <col min="8708" max="8708" width="43.25" style="49" bestFit="1" customWidth="1"/>
    <col min="8709" max="8709" width="16.625" style="49" bestFit="1" customWidth="1"/>
    <col min="8710" max="8710" width="18.125" style="49" customWidth="1"/>
    <col min="8711" max="8711" width="21.875" style="49" customWidth="1"/>
    <col min="8712" max="8712" width="22.25" style="49" customWidth="1"/>
    <col min="8713" max="8713" width="43" style="49" customWidth="1"/>
    <col min="8714" max="8714" width="16.875" style="49" customWidth="1"/>
    <col min="8715" max="8715" width="12.125" style="49" bestFit="1" customWidth="1"/>
    <col min="8716" max="8716" width="12" style="49" bestFit="1" customWidth="1"/>
    <col min="8717" max="8717" width="13" style="49" bestFit="1" customWidth="1"/>
    <col min="8718" max="8718" width="18.5" style="49" customWidth="1"/>
    <col min="8719" max="8719" width="24" style="49" customWidth="1"/>
    <col min="8720" max="8720" width="7.25" style="49" customWidth="1"/>
    <col min="8721" max="8721" width="9.5" style="49" customWidth="1"/>
    <col min="8722" max="8961" width="9" style="49"/>
    <col min="8962" max="8962" width="9.375" style="49" customWidth="1"/>
    <col min="8963" max="8963" width="46.375" style="49" customWidth="1"/>
    <col min="8964" max="8964" width="43.25" style="49" bestFit="1" customWidth="1"/>
    <col min="8965" max="8965" width="16.625" style="49" bestFit="1" customWidth="1"/>
    <col min="8966" max="8966" width="18.125" style="49" customWidth="1"/>
    <col min="8967" max="8967" width="21.875" style="49" customWidth="1"/>
    <col min="8968" max="8968" width="22.25" style="49" customWidth="1"/>
    <col min="8969" max="8969" width="43" style="49" customWidth="1"/>
    <col min="8970" max="8970" width="16.875" style="49" customWidth="1"/>
    <col min="8971" max="8971" width="12.125" style="49" bestFit="1" customWidth="1"/>
    <col min="8972" max="8972" width="12" style="49" bestFit="1" customWidth="1"/>
    <col min="8973" max="8973" width="13" style="49" bestFit="1" customWidth="1"/>
    <col min="8974" max="8974" width="18.5" style="49" customWidth="1"/>
    <col min="8975" max="8975" width="24" style="49" customWidth="1"/>
    <col min="8976" max="8976" width="7.25" style="49" customWidth="1"/>
    <col min="8977" max="8977" width="9.5" style="49" customWidth="1"/>
    <col min="8978" max="9217" width="9" style="49"/>
    <col min="9218" max="9218" width="9.375" style="49" customWidth="1"/>
    <col min="9219" max="9219" width="46.375" style="49" customWidth="1"/>
    <col min="9220" max="9220" width="43.25" style="49" bestFit="1" customWidth="1"/>
    <col min="9221" max="9221" width="16.625" style="49" bestFit="1" customWidth="1"/>
    <col min="9222" max="9222" width="18.125" style="49" customWidth="1"/>
    <col min="9223" max="9223" width="21.875" style="49" customWidth="1"/>
    <col min="9224" max="9224" width="22.25" style="49" customWidth="1"/>
    <col min="9225" max="9225" width="43" style="49" customWidth="1"/>
    <col min="9226" max="9226" width="16.875" style="49" customWidth="1"/>
    <col min="9227" max="9227" width="12.125" style="49" bestFit="1" customWidth="1"/>
    <col min="9228" max="9228" width="12" style="49" bestFit="1" customWidth="1"/>
    <col min="9229" max="9229" width="13" style="49" bestFit="1" customWidth="1"/>
    <col min="9230" max="9230" width="18.5" style="49" customWidth="1"/>
    <col min="9231" max="9231" width="24" style="49" customWidth="1"/>
    <col min="9232" max="9232" width="7.25" style="49" customWidth="1"/>
    <col min="9233" max="9233" width="9.5" style="49" customWidth="1"/>
    <col min="9234" max="9473" width="9" style="49"/>
    <col min="9474" max="9474" width="9.375" style="49" customWidth="1"/>
    <col min="9475" max="9475" width="46.375" style="49" customWidth="1"/>
    <col min="9476" max="9476" width="43.25" style="49" bestFit="1" customWidth="1"/>
    <col min="9477" max="9477" width="16.625" style="49" bestFit="1" customWidth="1"/>
    <col min="9478" max="9478" width="18.125" style="49" customWidth="1"/>
    <col min="9479" max="9479" width="21.875" style="49" customWidth="1"/>
    <col min="9480" max="9480" width="22.25" style="49" customWidth="1"/>
    <col min="9481" max="9481" width="43" style="49" customWidth="1"/>
    <col min="9482" max="9482" width="16.875" style="49" customWidth="1"/>
    <col min="9483" max="9483" width="12.125" style="49" bestFit="1" customWidth="1"/>
    <col min="9484" max="9484" width="12" style="49" bestFit="1" customWidth="1"/>
    <col min="9485" max="9485" width="13" style="49" bestFit="1" customWidth="1"/>
    <col min="9486" max="9486" width="18.5" style="49" customWidth="1"/>
    <col min="9487" max="9487" width="24" style="49" customWidth="1"/>
    <col min="9488" max="9488" width="7.25" style="49" customWidth="1"/>
    <col min="9489" max="9489" width="9.5" style="49" customWidth="1"/>
    <col min="9490" max="9729" width="9" style="49"/>
    <col min="9730" max="9730" width="9.375" style="49" customWidth="1"/>
    <col min="9731" max="9731" width="46.375" style="49" customWidth="1"/>
    <col min="9732" max="9732" width="43.25" style="49" bestFit="1" customWidth="1"/>
    <col min="9733" max="9733" width="16.625" style="49" bestFit="1" customWidth="1"/>
    <col min="9734" max="9734" width="18.125" style="49" customWidth="1"/>
    <col min="9735" max="9735" width="21.875" style="49" customWidth="1"/>
    <col min="9736" max="9736" width="22.25" style="49" customWidth="1"/>
    <col min="9737" max="9737" width="43" style="49" customWidth="1"/>
    <col min="9738" max="9738" width="16.875" style="49" customWidth="1"/>
    <col min="9739" max="9739" width="12.125" style="49" bestFit="1" customWidth="1"/>
    <col min="9740" max="9740" width="12" style="49" bestFit="1" customWidth="1"/>
    <col min="9741" max="9741" width="13" style="49" bestFit="1" customWidth="1"/>
    <col min="9742" max="9742" width="18.5" style="49" customWidth="1"/>
    <col min="9743" max="9743" width="24" style="49" customWidth="1"/>
    <col min="9744" max="9744" width="7.25" style="49" customWidth="1"/>
    <col min="9745" max="9745" width="9.5" style="49" customWidth="1"/>
    <col min="9746" max="9985" width="9" style="49"/>
    <col min="9986" max="9986" width="9.375" style="49" customWidth="1"/>
    <col min="9987" max="9987" width="46.375" style="49" customWidth="1"/>
    <col min="9988" max="9988" width="43.25" style="49" bestFit="1" customWidth="1"/>
    <col min="9989" max="9989" width="16.625" style="49" bestFit="1" customWidth="1"/>
    <col min="9990" max="9990" width="18.125" style="49" customWidth="1"/>
    <col min="9991" max="9991" width="21.875" style="49" customWidth="1"/>
    <col min="9992" max="9992" width="22.25" style="49" customWidth="1"/>
    <col min="9993" max="9993" width="43" style="49" customWidth="1"/>
    <col min="9994" max="9994" width="16.875" style="49" customWidth="1"/>
    <col min="9995" max="9995" width="12.125" style="49" bestFit="1" customWidth="1"/>
    <col min="9996" max="9996" width="12" style="49" bestFit="1" customWidth="1"/>
    <col min="9997" max="9997" width="13" style="49" bestFit="1" customWidth="1"/>
    <col min="9998" max="9998" width="18.5" style="49" customWidth="1"/>
    <col min="9999" max="9999" width="24" style="49" customWidth="1"/>
    <col min="10000" max="10000" width="7.25" style="49" customWidth="1"/>
    <col min="10001" max="10001" width="9.5" style="49" customWidth="1"/>
    <col min="10002" max="10241" width="9" style="49"/>
    <col min="10242" max="10242" width="9.375" style="49" customWidth="1"/>
    <col min="10243" max="10243" width="46.375" style="49" customWidth="1"/>
    <col min="10244" max="10244" width="43.25" style="49" bestFit="1" customWidth="1"/>
    <col min="10245" max="10245" width="16.625" style="49" bestFit="1" customWidth="1"/>
    <col min="10246" max="10246" width="18.125" style="49" customWidth="1"/>
    <col min="10247" max="10247" width="21.875" style="49" customWidth="1"/>
    <col min="10248" max="10248" width="22.25" style="49" customWidth="1"/>
    <col min="10249" max="10249" width="43" style="49" customWidth="1"/>
    <col min="10250" max="10250" width="16.875" style="49" customWidth="1"/>
    <col min="10251" max="10251" width="12.125" style="49" bestFit="1" customWidth="1"/>
    <col min="10252" max="10252" width="12" style="49" bestFit="1" customWidth="1"/>
    <col min="10253" max="10253" width="13" style="49" bestFit="1" customWidth="1"/>
    <col min="10254" max="10254" width="18.5" style="49" customWidth="1"/>
    <col min="10255" max="10255" width="24" style="49" customWidth="1"/>
    <col min="10256" max="10256" width="7.25" style="49" customWidth="1"/>
    <col min="10257" max="10257" width="9.5" style="49" customWidth="1"/>
    <col min="10258" max="10497" width="9" style="49"/>
    <col min="10498" max="10498" width="9.375" style="49" customWidth="1"/>
    <col min="10499" max="10499" width="46.375" style="49" customWidth="1"/>
    <col min="10500" max="10500" width="43.25" style="49" bestFit="1" customWidth="1"/>
    <col min="10501" max="10501" width="16.625" style="49" bestFit="1" customWidth="1"/>
    <col min="10502" max="10502" width="18.125" style="49" customWidth="1"/>
    <col min="10503" max="10503" width="21.875" style="49" customWidth="1"/>
    <col min="10504" max="10504" width="22.25" style="49" customWidth="1"/>
    <col min="10505" max="10505" width="43" style="49" customWidth="1"/>
    <col min="10506" max="10506" width="16.875" style="49" customWidth="1"/>
    <col min="10507" max="10507" width="12.125" style="49" bestFit="1" customWidth="1"/>
    <col min="10508" max="10508" width="12" style="49" bestFit="1" customWidth="1"/>
    <col min="10509" max="10509" width="13" style="49" bestFit="1" customWidth="1"/>
    <col min="10510" max="10510" width="18.5" style="49" customWidth="1"/>
    <col min="10511" max="10511" width="24" style="49" customWidth="1"/>
    <col min="10512" max="10512" width="7.25" style="49" customWidth="1"/>
    <col min="10513" max="10513" width="9.5" style="49" customWidth="1"/>
    <col min="10514" max="10753" width="9" style="49"/>
    <col min="10754" max="10754" width="9.375" style="49" customWidth="1"/>
    <col min="10755" max="10755" width="46.375" style="49" customWidth="1"/>
    <col min="10756" max="10756" width="43.25" style="49" bestFit="1" customWidth="1"/>
    <col min="10757" max="10757" width="16.625" style="49" bestFit="1" customWidth="1"/>
    <col min="10758" max="10758" width="18.125" style="49" customWidth="1"/>
    <col min="10759" max="10759" width="21.875" style="49" customWidth="1"/>
    <col min="10760" max="10760" width="22.25" style="49" customWidth="1"/>
    <col min="10761" max="10761" width="43" style="49" customWidth="1"/>
    <col min="10762" max="10762" width="16.875" style="49" customWidth="1"/>
    <col min="10763" max="10763" width="12.125" style="49" bestFit="1" customWidth="1"/>
    <col min="10764" max="10764" width="12" style="49" bestFit="1" customWidth="1"/>
    <col min="10765" max="10765" width="13" style="49" bestFit="1" customWidth="1"/>
    <col min="10766" max="10766" width="18.5" style="49" customWidth="1"/>
    <col min="10767" max="10767" width="24" style="49" customWidth="1"/>
    <col min="10768" max="10768" width="7.25" style="49" customWidth="1"/>
    <col min="10769" max="10769" width="9.5" style="49" customWidth="1"/>
    <col min="10770" max="11009" width="9" style="49"/>
    <col min="11010" max="11010" width="9.375" style="49" customWidth="1"/>
    <col min="11011" max="11011" width="46.375" style="49" customWidth="1"/>
    <col min="11012" max="11012" width="43.25" style="49" bestFit="1" customWidth="1"/>
    <col min="11013" max="11013" width="16.625" style="49" bestFit="1" customWidth="1"/>
    <col min="11014" max="11014" width="18.125" style="49" customWidth="1"/>
    <col min="11015" max="11015" width="21.875" style="49" customWidth="1"/>
    <col min="11016" max="11016" width="22.25" style="49" customWidth="1"/>
    <col min="11017" max="11017" width="43" style="49" customWidth="1"/>
    <col min="11018" max="11018" width="16.875" style="49" customWidth="1"/>
    <col min="11019" max="11019" width="12.125" style="49" bestFit="1" customWidth="1"/>
    <col min="11020" max="11020" width="12" style="49" bestFit="1" customWidth="1"/>
    <col min="11021" max="11021" width="13" style="49" bestFit="1" customWidth="1"/>
    <col min="11022" max="11022" width="18.5" style="49" customWidth="1"/>
    <col min="11023" max="11023" width="24" style="49" customWidth="1"/>
    <col min="11024" max="11024" width="7.25" style="49" customWidth="1"/>
    <col min="11025" max="11025" width="9.5" style="49" customWidth="1"/>
    <col min="11026" max="11265" width="9" style="49"/>
    <col min="11266" max="11266" width="9.375" style="49" customWidth="1"/>
    <col min="11267" max="11267" width="46.375" style="49" customWidth="1"/>
    <col min="11268" max="11268" width="43.25" style="49" bestFit="1" customWidth="1"/>
    <col min="11269" max="11269" width="16.625" style="49" bestFit="1" customWidth="1"/>
    <col min="11270" max="11270" width="18.125" style="49" customWidth="1"/>
    <col min="11271" max="11271" width="21.875" style="49" customWidth="1"/>
    <col min="11272" max="11272" width="22.25" style="49" customWidth="1"/>
    <col min="11273" max="11273" width="43" style="49" customWidth="1"/>
    <col min="11274" max="11274" width="16.875" style="49" customWidth="1"/>
    <col min="11275" max="11275" width="12.125" style="49" bestFit="1" customWidth="1"/>
    <col min="11276" max="11276" width="12" style="49" bestFit="1" customWidth="1"/>
    <col min="11277" max="11277" width="13" style="49" bestFit="1" customWidth="1"/>
    <col min="11278" max="11278" width="18.5" style="49" customWidth="1"/>
    <col min="11279" max="11279" width="24" style="49" customWidth="1"/>
    <col min="11280" max="11280" width="7.25" style="49" customWidth="1"/>
    <col min="11281" max="11281" width="9.5" style="49" customWidth="1"/>
    <col min="11282" max="11521" width="9" style="49"/>
    <col min="11522" max="11522" width="9.375" style="49" customWidth="1"/>
    <col min="11523" max="11523" width="46.375" style="49" customWidth="1"/>
    <col min="11524" max="11524" width="43.25" style="49" bestFit="1" customWidth="1"/>
    <col min="11525" max="11525" width="16.625" style="49" bestFit="1" customWidth="1"/>
    <col min="11526" max="11526" width="18.125" style="49" customWidth="1"/>
    <col min="11527" max="11527" width="21.875" style="49" customWidth="1"/>
    <col min="11528" max="11528" width="22.25" style="49" customWidth="1"/>
    <col min="11529" max="11529" width="43" style="49" customWidth="1"/>
    <col min="11530" max="11530" width="16.875" style="49" customWidth="1"/>
    <col min="11531" max="11531" width="12.125" style="49" bestFit="1" customWidth="1"/>
    <col min="11532" max="11532" width="12" style="49" bestFit="1" customWidth="1"/>
    <col min="11533" max="11533" width="13" style="49" bestFit="1" customWidth="1"/>
    <col min="11534" max="11534" width="18.5" style="49" customWidth="1"/>
    <col min="11535" max="11535" width="24" style="49" customWidth="1"/>
    <col min="11536" max="11536" width="7.25" style="49" customWidth="1"/>
    <col min="11537" max="11537" width="9.5" style="49" customWidth="1"/>
    <col min="11538" max="11777" width="9" style="49"/>
    <col min="11778" max="11778" width="9.375" style="49" customWidth="1"/>
    <col min="11779" max="11779" width="46.375" style="49" customWidth="1"/>
    <col min="11780" max="11780" width="43.25" style="49" bestFit="1" customWidth="1"/>
    <col min="11781" max="11781" width="16.625" style="49" bestFit="1" customWidth="1"/>
    <col min="11782" max="11782" width="18.125" style="49" customWidth="1"/>
    <col min="11783" max="11783" width="21.875" style="49" customWidth="1"/>
    <col min="11784" max="11784" width="22.25" style="49" customWidth="1"/>
    <col min="11785" max="11785" width="43" style="49" customWidth="1"/>
    <col min="11786" max="11786" width="16.875" style="49" customWidth="1"/>
    <col min="11787" max="11787" width="12.125" style="49" bestFit="1" customWidth="1"/>
    <col min="11788" max="11788" width="12" style="49" bestFit="1" customWidth="1"/>
    <col min="11789" max="11789" width="13" style="49" bestFit="1" customWidth="1"/>
    <col min="11790" max="11790" width="18.5" style="49" customWidth="1"/>
    <col min="11791" max="11791" width="24" style="49" customWidth="1"/>
    <col min="11792" max="11792" width="7.25" style="49" customWidth="1"/>
    <col min="11793" max="11793" width="9.5" style="49" customWidth="1"/>
    <col min="11794" max="12033" width="9" style="49"/>
    <col min="12034" max="12034" width="9.375" style="49" customWidth="1"/>
    <col min="12035" max="12035" width="46.375" style="49" customWidth="1"/>
    <col min="12036" max="12036" width="43.25" style="49" bestFit="1" customWidth="1"/>
    <col min="12037" max="12037" width="16.625" style="49" bestFit="1" customWidth="1"/>
    <col min="12038" max="12038" width="18.125" style="49" customWidth="1"/>
    <col min="12039" max="12039" width="21.875" style="49" customWidth="1"/>
    <col min="12040" max="12040" width="22.25" style="49" customWidth="1"/>
    <col min="12041" max="12041" width="43" style="49" customWidth="1"/>
    <col min="12042" max="12042" width="16.875" style="49" customWidth="1"/>
    <col min="12043" max="12043" width="12.125" style="49" bestFit="1" customWidth="1"/>
    <col min="12044" max="12044" width="12" style="49" bestFit="1" customWidth="1"/>
    <col min="12045" max="12045" width="13" style="49" bestFit="1" customWidth="1"/>
    <col min="12046" max="12046" width="18.5" style="49" customWidth="1"/>
    <col min="12047" max="12047" width="24" style="49" customWidth="1"/>
    <col min="12048" max="12048" width="7.25" style="49" customWidth="1"/>
    <col min="12049" max="12049" width="9.5" style="49" customWidth="1"/>
    <col min="12050" max="12289" width="9" style="49"/>
    <col min="12290" max="12290" width="9.375" style="49" customWidth="1"/>
    <col min="12291" max="12291" width="46.375" style="49" customWidth="1"/>
    <col min="12292" max="12292" width="43.25" style="49" bestFit="1" customWidth="1"/>
    <col min="12293" max="12293" width="16.625" style="49" bestFit="1" customWidth="1"/>
    <col min="12294" max="12294" width="18.125" style="49" customWidth="1"/>
    <col min="12295" max="12295" width="21.875" style="49" customWidth="1"/>
    <col min="12296" max="12296" width="22.25" style="49" customWidth="1"/>
    <col min="12297" max="12297" width="43" style="49" customWidth="1"/>
    <col min="12298" max="12298" width="16.875" style="49" customWidth="1"/>
    <col min="12299" max="12299" width="12.125" style="49" bestFit="1" customWidth="1"/>
    <col min="12300" max="12300" width="12" style="49" bestFit="1" customWidth="1"/>
    <col min="12301" max="12301" width="13" style="49" bestFit="1" customWidth="1"/>
    <col min="12302" max="12302" width="18.5" style="49" customWidth="1"/>
    <col min="12303" max="12303" width="24" style="49" customWidth="1"/>
    <col min="12304" max="12304" width="7.25" style="49" customWidth="1"/>
    <col min="12305" max="12305" width="9.5" style="49" customWidth="1"/>
    <col min="12306" max="12545" width="9" style="49"/>
    <col min="12546" max="12546" width="9.375" style="49" customWidth="1"/>
    <col min="12547" max="12547" width="46.375" style="49" customWidth="1"/>
    <col min="12548" max="12548" width="43.25" style="49" bestFit="1" customWidth="1"/>
    <col min="12549" max="12549" width="16.625" style="49" bestFit="1" customWidth="1"/>
    <col min="12550" max="12550" width="18.125" style="49" customWidth="1"/>
    <col min="12551" max="12551" width="21.875" style="49" customWidth="1"/>
    <col min="12552" max="12552" width="22.25" style="49" customWidth="1"/>
    <col min="12553" max="12553" width="43" style="49" customWidth="1"/>
    <col min="12554" max="12554" width="16.875" style="49" customWidth="1"/>
    <col min="12555" max="12555" width="12.125" style="49" bestFit="1" customWidth="1"/>
    <col min="12556" max="12556" width="12" style="49" bestFit="1" customWidth="1"/>
    <col min="12557" max="12557" width="13" style="49" bestFit="1" customWidth="1"/>
    <col min="12558" max="12558" width="18.5" style="49" customWidth="1"/>
    <col min="12559" max="12559" width="24" style="49" customWidth="1"/>
    <col min="12560" max="12560" width="7.25" style="49" customWidth="1"/>
    <col min="12561" max="12561" width="9.5" style="49" customWidth="1"/>
    <col min="12562" max="12801" width="9" style="49"/>
    <col min="12802" max="12802" width="9.375" style="49" customWidth="1"/>
    <col min="12803" max="12803" width="46.375" style="49" customWidth="1"/>
    <col min="12804" max="12804" width="43.25" style="49" bestFit="1" customWidth="1"/>
    <col min="12805" max="12805" width="16.625" style="49" bestFit="1" customWidth="1"/>
    <col min="12806" max="12806" width="18.125" style="49" customWidth="1"/>
    <col min="12807" max="12807" width="21.875" style="49" customWidth="1"/>
    <col min="12808" max="12808" width="22.25" style="49" customWidth="1"/>
    <col min="12809" max="12809" width="43" style="49" customWidth="1"/>
    <col min="12810" max="12810" width="16.875" style="49" customWidth="1"/>
    <col min="12811" max="12811" width="12.125" style="49" bestFit="1" customWidth="1"/>
    <col min="12812" max="12812" width="12" style="49" bestFit="1" customWidth="1"/>
    <col min="12813" max="12813" width="13" style="49" bestFit="1" customWidth="1"/>
    <col min="12814" max="12814" width="18.5" style="49" customWidth="1"/>
    <col min="12815" max="12815" width="24" style="49" customWidth="1"/>
    <col min="12816" max="12816" width="7.25" style="49" customWidth="1"/>
    <col min="12817" max="12817" width="9.5" style="49" customWidth="1"/>
    <col min="12818" max="13057" width="9" style="49"/>
    <col min="13058" max="13058" width="9.375" style="49" customWidth="1"/>
    <col min="13059" max="13059" width="46.375" style="49" customWidth="1"/>
    <col min="13060" max="13060" width="43.25" style="49" bestFit="1" customWidth="1"/>
    <col min="13061" max="13061" width="16.625" style="49" bestFit="1" customWidth="1"/>
    <col min="13062" max="13062" width="18.125" style="49" customWidth="1"/>
    <col min="13063" max="13063" width="21.875" style="49" customWidth="1"/>
    <col min="13064" max="13064" width="22.25" style="49" customWidth="1"/>
    <col min="13065" max="13065" width="43" style="49" customWidth="1"/>
    <col min="13066" max="13066" width="16.875" style="49" customWidth="1"/>
    <col min="13067" max="13067" width="12.125" style="49" bestFit="1" customWidth="1"/>
    <col min="13068" max="13068" width="12" style="49" bestFit="1" customWidth="1"/>
    <col min="13069" max="13069" width="13" style="49" bestFit="1" customWidth="1"/>
    <col min="13070" max="13070" width="18.5" style="49" customWidth="1"/>
    <col min="13071" max="13071" width="24" style="49" customWidth="1"/>
    <col min="13072" max="13072" width="7.25" style="49" customWidth="1"/>
    <col min="13073" max="13073" width="9.5" style="49" customWidth="1"/>
    <col min="13074" max="13313" width="9" style="49"/>
    <col min="13314" max="13314" width="9.375" style="49" customWidth="1"/>
    <col min="13315" max="13315" width="46.375" style="49" customWidth="1"/>
    <col min="13316" max="13316" width="43.25" style="49" bestFit="1" customWidth="1"/>
    <col min="13317" max="13317" width="16.625" style="49" bestFit="1" customWidth="1"/>
    <col min="13318" max="13318" width="18.125" style="49" customWidth="1"/>
    <col min="13319" max="13319" width="21.875" style="49" customWidth="1"/>
    <col min="13320" max="13320" width="22.25" style="49" customWidth="1"/>
    <col min="13321" max="13321" width="43" style="49" customWidth="1"/>
    <col min="13322" max="13322" width="16.875" style="49" customWidth="1"/>
    <col min="13323" max="13323" width="12.125" style="49" bestFit="1" customWidth="1"/>
    <col min="13324" max="13324" width="12" style="49" bestFit="1" customWidth="1"/>
    <col min="13325" max="13325" width="13" style="49" bestFit="1" customWidth="1"/>
    <col min="13326" max="13326" width="18.5" style="49" customWidth="1"/>
    <col min="13327" max="13327" width="24" style="49" customWidth="1"/>
    <col min="13328" max="13328" width="7.25" style="49" customWidth="1"/>
    <col min="13329" max="13329" width="9.5" style="49" customWidth="1"/>
    <col min="13330" max="13569" width="9" style="49"/>
    <col min="13570" max="13570" width="9.375" style="49" customWidth="1"/>
    <col min="13571" max="13571" width="46.375" style="49" customWidth="1"/>
    <col min="13572" max="13572" width="43.25" style="49" bestFit="1" customWidth="1"/>
    <col min="13573" max="13573" width="16.625" style="49" bestFit="1" customWidth="1"/>
    <col min="13574" max="13574" width="18.125" style="49" customWidth="1"/>
    <col min="13575" max="13575" width="21.875" style="49" customWidth="1"/>
    <col min="13576" max="13576" width="22.25" style="49" customWidth="1"/>
    <col min="13577" max="13577" width="43" style="49" customWidth="1"/>
    <col min="13578" max="13578" width="16.875" style="49" customWidth="1"/>
    <col min="13579" max="13579" width="12.125" style="49" bestFit="1" customWidth="1"/>
    <col min="13580" max="13580" width="12" style="49" bestFit="1" customWidth="1"/>
    <col min="13581" max="13581" width="13" style="49" bestFit="1" customWidth="1"/>
    <col min="13582" max="13582" width="18.5" style="49" customWidth="1"/>
    <col min="13583" max="13583" width="24" style="49" customWidth="1"/>
    <col min="13584" max="13584" width="7.25" style="49" customWidth="1"/>
    <col min="13585" max="13585" width="9.5" style="49" customWidth="1"/>
    <col min="13586" max="13825" width="9" style="49"/>
    <col min="13826" max="13826" width="9.375" style="49" customWidth="1"/>
    <col min="13827" max="13827" width="46.375" style="49" customWidth="1"/>
    <col min="13828" max="13828" width="43.25" style="49" bestFit="1" customWidth="1"/>
    <col min="13829" max="13829" width="16.625" style="49" bestFit="1" customWidth="1"/>
    <col min="13830" max="13830" width="18.125" style="49" customWidth="1"/>
    <col min="13831" max="13831" width="21.875" style="49" customWidth="1"/>
    <col min="13832" max="13832" width="22.25" style="49" customWidth="1"/>
    <col min="13833" max="13833" width="43" style="49" customWidth="1"/>
    <col min="13834" max="13834" width="16.875" style="49" customWidth="1"/>
    <col min="13835" max="13835" width="12.125" style="49" bestFit="1" customWidth="1"/>
    <col min="13836" max="13836" width="12" style="49" bestFit="1" customWidth="1"/>
    <col min="13837" max="13837" width="13" style="49" bestFit="1" customWidth="1"/>
    <col min="13838" max="13838" width="18.5" style="49" customWidth="1"/>
    <col min="13839" max="13839" width="24" style="49" customWidth="1"/>
    <col min="13840" max="13840" width="7.25" style="49" customWidth="1"/>
    <col min="13841" max="13841" width="9.5" style="49" customWidth="1"/>
    <col min="13842" max="14081" width="9" style="49"/>
    <col min="14082" max="14082" width="9.375" style="49" customWidth="1"/>
    <col min="14083" max="14083" width="46.375" style="49" customWidth="1"/>
    <col min="14084" max="14084" width="43.25" style="49" bestFit="1" customWidth="1"/>
    <col min="14085" max="14085" width="16.625" style="49" bestFit="1" customWidth="1"/>
    <col min="14086" max="14086" width="18.125" style="49" customWidth="1"/>
    <col min="14087" max="14087" width="21.875" style="49" customWidth="1"/>
    <col min="14088" max="14088" width="22.25" style="49" customWidth="1"/>
    <col min="14089" max="14089" width="43" style="49" customWidth="1"/>
    <col min="14090" max="14090" width="16.875" style="49" customWidth="1"/>
    <col min="14091" max="14091" width="12.125" style="49" bestFit="1" customWidth="1"/>
    <col min="14092" max="14092" width="12" style="49" bestFit="1" customWidth="1"/>
    <col min="14093" max="14093" width="13" style="49" bestFit="1" customWidth="1"/>
    <col min="14094" max="14094" width="18.5" style="49" customWidth="1"/>
    <col min="14095" max="14095" width="24" style="49" customWidth="1"/>
    <col min="14096" max="14096" width="7.25" style="49" customWidth="1"/>
    <col min="14097" max="14097" width="9.5" style="49" customWidth="1"/>
    <col min="14098" max="14337" width="9" style="49"/>
    <col min="14338" max="14338" width="9.375" style="49" customWidth="1"/>
    <col min="14339" max="14339" width="46.375" style="49" customWidth="1"/>
    <col min="14340" max="14340" width="43.25" style="49" bestFit="1" customWidth="1"/>
    <col min="14341" max="14341" width="16.625" style="49" bestFit="1" customWidth="1"/>
    <col min="14342" max="14342" width="18.125" style="49" customWidth="1"/>
    <col min="14343" max="14343" width="21.875" style="49" customWidth="1"/>
    <col min="14344" max="14344" width="22.25" style="49" customWidth="1"/>
    <col min="14345" max="14345" width="43" style="49" customWidth="1"/>
    <col min="14346" max="14346" width="16.875" style="49" customWidth="1"/>
    <col min="14347" max="14347" width="12.125" style="49" bestFit="1" customWidth="1"/>
    <col min="14348" max="14348" width="12" style="49" bestFit="1" customWidth="1"/>
    <col min="14349" max="14349" width="13" style="49" bestFit="1" customWidth="1"/>
    <col min="14350" max="14350" width="18.5" style="49" customWidth="1"/>
    <col min="14351" max="14351" width="24" style="49" customWidth="1"/>
    <col min="14352" max="14352" width="7.25" style="49" customWidth="1"/>
    <col min="14353" max="14353" width="9.5" style="49" customWidth="1"/>
    <col min="14354" max="14593" width="9" style="49"/>
    <col min="14594" max="14594" width="9.375" style="49" customWidth="1"/>
    <col min="14595" max="14595" width="46.375" style="49" customWidth="1"/>
    <col min="14596" max="14596" width="43.25" style="49" bestFit="1" customWidth="1"/>
    <col min="14597" max="14597" width="16.625" style="49" bestFit="1" customWidth="1"/>
    <col min="14598" max="14598" width="18.125" style="49" customWidth="1"/>
    <col min="14599" max="14599" width="21.875" style="49" customWidth="1"/>
    <col min="14600" max="14600" width="22.25" style="49" customWidth="1"/>
    <col min="14601" max="14601" width="43" style="49" customWidth="1"/>
    <col min="14602" max="14602" width="16.875" style="49" customWidth="1"/>
    <col min="14603" max="14603" width="12.125" style="49" bestFit="1" customWidth="1"/>
    <col min="14604" max="14604" width="12" style="49" bestFit="1" customWidth="1"/>
    <col min="14605" max="14605" width="13" style="49" bestFit="1" customWidth="1"/>
    <col min="14606" max="14606" width="18.5" style="49" customWidth="1"/>
    <col min="14607" max="14607" width="24" style="49" customWidth="1"/>
    <col min="14608" max="14608" width="7.25" style="49" customWidth="1"/>
    <col min="14609" max="14609" width="9.5" style="49" customWidth="1"/>
    <col min="14610" max="14849" width="9" style="49"/>
    <col min="14850" max="14850" width="9.375" style="49" customWidth="1"/>
    <col min="14851" max="14851" width="46.375" style="49" customWidth="1"/>
    <col min="14852" max="14852" width="43.25" style="49" bestFit="1" customWidth="1"/>
    <col min="14853" max="14853" width="16.625" style="49" bestFit="1" customWidth="1"/>
    <col min="14854" max="14854" width="18.125" style="49" customWidth="1"/>
    <col min="14855" max="14855" width="21.875" style="49" customWidth="1"/>
    <col min="14856" max="14856" width="22.25" style="49" customWidth="1"/>
    <col min="14857" max="14857" width="43" style="49" customWidth="1"/>
    <col min="14858" max="14858" width="16.875" style="49" customWidth="1"/>
    <col min="14859" max="14859" width="12.125" style="49" bestFit="1" customWidth="1"/>
    <col min="14860" max="14860" width="12" style="49" bestFit="1" customWidth="1"/>
    <col min="14861" max="14861" width="13" style="49" bestFit="1" customWidth="1"/>
    <col min="14862" max="14862" width="18.5" style="49" customWidth="1"/>
    <col min="14863" max="14863" width="24" style="49" customWidth="1"/>
    <col min="14864" max="14864" width="7.25" style="49" customWidth="1"/>
    <col min="14865" max="14865" width="9.5" style="49" customWidth="1"/>
    <col min="14866" max="15105" width="9" style="49"/>
    <col min="15106" max="15106" width="9.375" style="49" customWidth="1"/>
    <col min="15107" max="15107" width="46.375" style="49" customWidth="1"/>
    <col min="15108" max="15108" width="43.25" style="49" bestFit="1" customWidth="1"/>
    <col min="15109" max="15109" width="16.625" style="49" bestFit="1" customWidth="1"/>
    <col min="15110" max="15110" width="18.125" style="49" customWidth="1"/>
    <col min="15111" max="15111" width="21.875" style="49" customWidth="1"/>
    <col min="15112" max="15112" width="22.25" style="49" customWidth="1"/>
    <col min="15113" max="15113" width="43" style="49" customWidth="1"/>
    <col min="15114" max="15114" width="16.875" style="49" customWidth="1"/>
    <col min="15115" max="15115" width="12.125" style="49" bestFit="1" customWidth="1"/>
    <col min="15116" max="15116" width="12" style="49" bestFit="1" customWidth="1"/>
    <col min="15117" max="15117" width="13" style="49" bestFit="1" customWidth="1"/>
    <col min="15118" max="15118" width="18.5" style="49" customWidth="1"/>
    <col min="15119" max="15119" width="24" style="49" customWidth="1"/>
    <col min="15120" max="15120" width="7.25" style="49" customWidth="1"/>
    <col min="15121" max="15121" width="9.5" style="49" customWidth="1"/>
    <col min="15122" max="15361" width="9" style="49"/>
    <col min="15362" max="15362" width="9.375" style="49" customWidth="1"/>
    <col min="15363" max="15363" width="46.375" style="49" customWidth="1"/>
    <col min="15364" max="15364" width="43.25" style="49" bestFit="1" customWidth="1"/>
    <col min="15365" max="15365" width="16.625" style="49" bestFit="1" customWidth="1"/>
    <col min="15366" max="15366" width="18.125" style="49" customWidth="1"/>
    <col min="15367" max="15367" width="21.875" style="49" customWidth="1"/>
    <col min="15368" max="15368" width="22.25" style="49" customWidth="1"/>
    <col min="15369" max="15369" width="43" style="49" customWidth="1"/>
    <col min="15370" max="15370" width="16.875" style="49" customWidth="1"/>
    <col min="15371" max="15371" width="12.125" style="49" bestFit="1" customWidth="1"/>
    <col min="15372" max="15372" width="12" style="49" bestFit="1" customWidth="1"/>
    <col min="15373" max="15373" width="13" style="49" bestFit="1" customWidth="1"/>
    <col min="15374" max="15374" width="18.5" style="49" customWidth="1"/>
    <col min="15375" max="15375" width="24" style="49" customWidth="1"/>
    <col min="15376" max="15376" width="7.25" style="49" customWidth="1"/>
    <col min="15377" max="15377" width="9.5" style="49" customWidth="1"/>
    <col min="15378" max="15617" width="9" style="49"/>
    <col min="15618" max="15618" width="9.375" style="49" customWidth="1"/>
    <col min="15619" max="15619" width="46.375" style="49" customWidth="1"/>
    <col min="15620" max="15620" width="43.25" style="49" bestFit="1" customWidth="1"/>
    <col min="15621" max="15621" width="16.625" style="49" bestFit="1" customWidth="1"/>
    <col min="15622" max="15622" width="18.125" style="49" customWidth="1"/>
    <col min="15623" max="15623" width="21.875" style="49" customWidth="1"/>
    <col min="15624" max="15624" width="22.25" style="49" customWidth="1"/>
    <col min="15625" max="15625" width="43" style="49" customWidth="1"/>
    <col min="15626" max="15626" width="16.875" style="49" customWidth="1"/>
    <col min="15627" max="15627" width="12.125" style="49" bestFit="1" customWidth="1"/>
    <col min="15628" max="15628" width="12" style="49" bestFit="1" customWidth="1"/>
    <col min="15629" max="15629" width="13" style="49" bestFit="1" customWidth="1"/>
    <col min="15630" max="15630" width="18.5" style="49" customWidth="1"/>
    <col min="15631" max="15631" width="24" style="49" customWidth="1"/>
    <col min="15632" max="15632" width="7.25" style="49" customWidth="1"/>
    <col min="15633" max="15633" width="9.5" style="49" customWidth="1"/>
    <col min="15634" max="15873" width="9" style="49"/>
    <col min="15874" max="15874" width="9.375" style="49" customWidth="1"/>
    <col min="15875" max="15875" width="46.375" style="49" customWidth="1"/>
    <col min="15876" max="15876" width="43.25" style="49" bestFit="1" customWidth="1"/>
    <col min="15877" max="15877" width="16.625" style="49" bestFit="1" customWidth="1"/>
    <col min="15878" max="15878" width="18.125" style="49" customWidth="1"/>
    <col min="15879" max="15879" width="21.875" style="49" customWidth="1"/>
    <col min="15880" max="15880" width="22.25" style="49" customWidth="1"/>
    <col min="15881" max="15881" width="43" style="49" customWidth="1"/>
    <col min="15882" max="15882" width="16.875" style="49" customWidth="1"/>
    <col min="15883" max="15883" width="12.125" style="49" bestFit="1" customWidth="1"/>
    <col min="15884" max="15884" width="12" style="49" bestFit="1" customWidth="1"/>
    <col min="15885" max="15885" width="13" style="49" bestFit="1" customWidth="1"/>
    <col min="15886" max="15886" width="18.5" style="49" customWidth="1"/>
    <col min="15887" max="15887" width="24" style="49" customWidth="1"/>
    <col min="15888" max="15888" width="7.25" style="49" customWidth="1"/>
    <col min="15889" max="15889" width="9.5" style="49" customWidth="1"/>
    <col min="15890" max="16129" width="9" style="49"/>
    <col min="16130" max="16130" width="9.375" style="49" customWidth="1"/>
    <col min="16131" max="16131" width="46.375" style="49" customWidth="1"/>
    <col min="16132" max="16132" width="43.25" style="49" bestFit="1" customWidth="1"/>
    <col min="16133" max="16133" width="16.625" style="49" bestFit="1" customWidth="1"/>
    <col min="16134" max="16134" width="18.125" style="49" customWidth="1"/>
    <col min="16135" max="16135" width="21.875" style="49" customWidth="1"/>
    <col min="16136" max="16136" width="22.25" style="49" customWidth="1"/>
    <col min="16137" max="16137" width="43" style="49" customWidth="1"/>
    <col min="16138" max="16138" width="16.875" style="49" customWidth="1"/>
    <col min="16139" max="16139" width="12.125" style="49" bestFit="1" customWidth="1"/>
    <col min="16140" max="16140" width="12" style="49" bestFit="1" customWidth="1"/>
    <col min="16141" max="16141" width="13" style="49" bestFit="1" customWidth="1"/>
    <col min="16142" max="16142" width="18.5" style="49" customWidth="1"/>
    <col min="16143" max="16143" width="24" style="49" customWidth="1"/>
    <col min="16144" max="16144" width="7.25" style="49" customWidth="1"/>
    <col min="16145" max="16145" width="9.5" style="49" customWidth="1"/>
    <col min="16146" max="16384" width="9" style="49"/>
  </cols>
  <sheetData>
    <row r="1" spans="1:17" ht="24" customHeight="1">
      <c r="B1" s="343" t="s">
        <v>738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  <c r="P1" s="344"/>
    </row>
    <row r="2" spans="1:17" ht="29.25" customHeight="1" thickBot="1"/>
    <row r="3" spans="1:17" ht="23.25" customHeight="1">
      <c r="A3" s="347" t="s">
        <v>739</v>
      </c>
      <c r="B3" s="348" t="s">
        <v>740</v>
      </c>
      <c r="C3" s="349" t="s">
        <v>2</v>
      </c>
      <c r="D3" s="350" t="s">
        <v>3</v>
      </c>
      <c r="E3" s="351" t="s">
        <v>741</v>
      </c>
      <c r="F3" s="349" t="s">
        <v>5</v>
      </c>
      <c r="G3" s="349" t="s">
        <v>4</v>
      </c>
      <c r="H3" s="349" t="s">
        <v>583</v>
      </c>
      <c r="I3" s="349" t="s">
        <v>8</v>
      </c>
      <c r="J3" s="352" t="s">
        <v>10</v>
      </c>
      <c r="K3" s="353"/>
      <c r="L3" s="353"/>
      <c r="M3" s="353"/>
      <c r="N3" s="353"/>
      <c r="O3" s="354"/>
      <c r="P3" s="355" t="s">
        <v>11</v>
      </c>
      <c r="Q3" s="356"/>
    </row>
    <row r="4" spans="1:17" ht="70.5" customHeight="1">
      <c r="A4" s="347"/>
      <c r="B4" s="357"/>
      <c r="C4" s="358"/>
      <c r="D4" s="359"/>
      <c r="E4" s="360"/>
      <c r="F4" s="358"/>
      <c r="G4" s="358"/>
      <c r="H4" s="358"/>
      <c r="I4" s="358"/>
      <c r="J4" s="301" t="s">
        <v>12</v>
      </c>
      <c r="K4" s="301" t="s">
        <v>13</v>
      </c>
      <c r="L4" s="301" t="s">
        <v>15</v>
      </c>
      <c r="M4" s="301" t="s">
        <v>16</v>
      </c>
      <c r="N4" s="361" t="s">
        <v>742</v>
      </c>
      <c r="O4" s="361" t="s">
        <v>743</v>
      </c>
      <c r="P4" s="1" t="s">
        <v>593</v>
      </c>
      <c r="Q4" s="2"/>
    </row>
    <row r="5" spans="1:17">
      <c r="B5" s="362"/>
      <c r="C5" s="363"/>
      <c r="D5" s="363"/>
      <c r="E5" s="364"/>
      <c r="F5" s="94"/>
      <c r="G5" s="365"/>
      <c r="H5" s="366"/>
      <c r="I5" s="367"/>
      <c r="J5" s="94"/>
      <c r="K5" s="94"/>
      <c r="L5" s="94"/>
      <c r="M5" s="94"/>
      <c r="N5" s="368"/>
      <c r="O5" s="368"/>
      <c r="P5" s="93" t="s">
        <v>247</v>
      </c>
      <c r="Q5" s="369" t="s">
        <v>248</v>
      </c>
    </row>
    <row r="6" spans="1:17">
      <c r="A6" s="370" t="s">
        <v>744</v>
      </c>
      <c r="B6" s="371"/>
      <c r="C6" s="372"/>
      <c r="D6" s="363"/>
      <c r="E6" s="364"/>
      <c r="F6" s="94"/>
      <c r="G6" s="365"/>
      <c r="H6" s="366"/>
      <c r="I6" s="367"/>
      <c r="J6" s="94"/>
      <c r="K6" s="94"/>
      <c r="L6" s="94"/>
      <c r="M6" s="94"/>
      <c r="N6" s="368"/>
      <c r="O6" s="368"/>
      <c r="P6" s="93"/>
      <c r="Q6" s="369"/>
    </row>
    <row r="7" spans="1:17" ht="36" customHeight="1">
      <c r="A7" s="93">
        <f>ROW(A1)</f>
        <v>1</v>
      </c>
      <c r="B7" s="362">
        <v>2023</v>
      </c>
      <c r="C7" s="373" t="s">
        <v>745</v>
      </c>
      <c r="D7" s="374" t="s">
        <v>321</v>
      </c>
      <c r="E7" s="375">
        <v>5125260000</v>
      </c>
      <c r="F7" s="94" t="s">
        <v>746</v>
      </c>
      <c r="G7" s="375">
        <v>5125260000</v>
      </c>
      <c r="H7" s="375">
        <v>4925850000</v>
      </c>
      <c r="I7" s="96" t="s">
        <v>747</v>
      </c>
      <c r="J7" s="94" t="s">
        <v>748</v>
      </c>
      <c r="K7" s="94" t="s">
        <v>748</v>
      </c>
      <c r="L7" s="94" t="s">
        <v>748</v>
      </c>
      <c r="M7" s="94" t="s">
        <v>749</v>
      </c>
      <c r="N7" s="368" t="s">
        <v>750</v>
      </c>
      <c r="O7" s="376" t="s">
        <v>751</v>
      </c>
      <c r="P7" s="377">
        <v>1</v>
      </c>
      <c r="Q7" s="378" t="s">
        <v>752</v>
      </c>
    </row>
    <row r="8" spans="1:17" ht="36" customHeight="1">
      <c r="A8" s="93">
        <f>ROW(A2)</f>
        <v>2</v>
      </c>
      <c r="B8" s="362">
        <v>2023</v>
      </c>
      <c r="C8" s="373" t="s">
        <v>753</v>
      </c>
      <c r="D8" s="374" t="s">
        <v>754</v>
      </c>
      <c r="E8" s="375">
        <v>5900000000</v>
      </c>
      <c r="F8" s="94" t="s">
        <v>746</v>
      </c>
      <c r="G8" s="375">
        <v>5900000000</v>
      </c>
      <c r="H8" s="375">
        <v>5481058626.6599998</v>
      </c>
      <c r="I8" s="96" t="s">
        <v>755</v>
      </c>
      <c r="J8" s="94" t="s">
        <v>756</v>
      </c>
      <c r="K8" s="7" t="s">
        <v>756</v>
      </c>
      <c r="L8" s="7" t="s">
        <v>756</v>
      </c>
      <c r="M8" s="113" t="s">
        <v>757</v>
      </c>
      <c r="N8" s="368" t="s">
        <v>750</v>
      </c>
      <c r="O8" s="379" t="s">
        <v>758</v>
      </c>
      <c r="P8" s="377">
        <v>1</v>
      </c>
      <c r="Q8" s="378" t="s">
        <v>752</v>
      </c>
    </row>
    <row r="9" spans="1:17" ht="36" customHeight="1">
      <c r="A9" s="93">
        <f>ROW(A3)</f>
        <v>3</v>
      </c>
      <c r="B9" s="362">
        <v>2023</v>
      </c>
      <c r="C9" s="373" t="s">
        <v>759</v>
      </c>
      <c r="D9" s="374" t="s">
        <v>754</v>
      </c>
      <c r="E9" s="375">
        <v>5825003000</v>
      </c>
      <c r="F9" s="94" t="s">
        <v>746</v>
      </c>
      <c r="G9" s="375">
        <v>5825003000</v>
      </c>
      <c r="H9" s="375">
        <v>5293328402.1599998</v>
      </c>
      <c r="I9" s="380" t="s">
        <v>760</v>
      </c>
      <c r="J9" s="94" t="s">
        <v>761</v>
      </c>
      <c r="K9" s="7" t="s">
        <v>761</v>
      </c>
      <c r="L9" s="7" t="s">
        <v>761</v>
      </c>
      <c r="M9" s="113" t="s">
        <v>757</v>
      </c>
      <c r="N9" s="368" t="s">
        <v>762</v>
      </c>
      <c r="O9" s="379" t="s">
        <v>763</v>
      </c>
      <c r="P9" s="377">
        <v>1</v>
      </c>
      <c r="Q9" s="378" t="s">
        <v>752</v>
      </c>
    </row>
    <row r="10" spans="1:17" ht="55.5" customHeight="1">
      <c r="A10" s="93">
        <f>ROW(A4)</f>
        <v>4</v>
      </c>
      <c r="B10" s="362">
        <v>2023</v>
      </c>
      <c r="C10" s="373" t="s">
        <v>764</v>
      </c>
      <c r="D10" s="374" t="s">
        <v>754</v>
      </c>
      <c r="E10" s="375">
        <v>551272035</v>
      </c>
      <c r="F10" s="94" t="s">
        <v>746</v>
      </c>
      <c r="G10" s="375">
        <v>551272035</v>
      </c>
      <c r="H10" s="375">
        <v>523374079.75</v>
      </c>
      <c r="I10" s="381" t="s">
        <v>765</v>
      </c>
      <c r="J10" s="94" t="s">
        <v>761</v>
      </c>
      <c r="K10" s="7" t="s">
        <v>761</v>
      </c>
      <c r="L10" s="7" t="s">
        <v>761</v>
      </c>
      <c r="M10" s="7" t="s">
        <v>757</v>
      </c>
      <c r="N10" s="368" t="s">
        <v>750</v>
      </c>
      <c r="O10" s="379" t="s">
        <v>766</v>
      </c>
      <c r="P10" s="377">
        <v>1</v>
      </c>
      <c r="Q10" s="378" t="s">
        <v>752</v>
      </c>
    </row>
    <row r="11" spans="1:17">
      <c r="A11" s="370" t="s">
        <v>767</v>
      </c>
      <c r="B11" s="371"/>
      <c r="C11" s="372"/>
      <c r="D11" s="374"/>
      <c r="E11" s="375"/>
      <c r="F11" s="94"/>
      <c r="G11" s="375"/>
      <c r="H11" s="375"/>
      <c r="I11" s="96"/>
      <c r="J11" s="94"/>
      <c r="K11" s="18"/>
      <c r="L11" s="18"/>
      <c r="M11" s="18"/>
      <c r="N11" s="368"/>
      <c r="O11" s="379"/>
      <c r="P11" s="377"/>
      <c r="Q11" s="378"/>
    </row>
    <row r="12" spans="1:17" ht="31.5">
      <c r="A12" s="93">
        <f>ROW(A5)</f>
        <v>5</v>
      </c>
      <c r="B12" s="362">
        <v>2023</v>
      </c>
      <c r="C12" s="382" t="s">
        <v>768</v>
      </c>
      <c r="D12" s="383" t="s">
        <v>769</v>
      </c>
      <c r="E12" s="375">
        <v>328000000</v>
      </c>
      <c r="F12" s="94" t="s">
        <v>746</v>
      </c>
      <c r="G12" s="375">
        <v>328000000</v>
      </c>
      <c r="H12" s="375">
        <v>323998787.89999998</v>
      </c>
      <c r="I12" s="381" t="s">
        <v>770</v>
      </c>
      <c r="J12" s="95" t="s">
        <v>771</v>
      </c>
      <c r="K12" s="7" t="s">
        <v>771</v>
      </c>
      <c r="L12" s="7" t="s">
        <v>771</v>
      </c>
      <c r="M12" s="7" t="s">
        <v>757</v>
      </c>
      <c r="N12" s="368" t="s">
        <v>750</v>
      </c>
      <c r="O12" s="379" t="s">
        <v>772</v>
      </c>
      <c r="P12" s="377">
        <v>1</v>
      </c>
      <c r="Q12" s="378" t="s">
        <v>752</v>
      </c>
    </row>
    <row r="13" spans="1:17" ht="47.25">
      <c r="A13" s="93">
        <f>ROW(A6)</f>
        <v>6</v>
      </c>
      <c r="B13" s="362">
        <v>2023</v>
      </c>
      <c r="C13" s="382" t="s">
        <v>773</v>
      </c>
      <c r="D13" s="383" t="s">
        <v>774</v>
      </c>
      <c r="E13" s="375">
        <v>1000000000</v>
      </c>
      <c r="F13" s="94" t="s">
        <v>746</v>
      </c>
      <c r="G13" s="375">
        <v>1000000000</v>
      </c>
      <c r="H13" s="375">
        <v>999159000</v>
      </c>
      <c r="I13" s="381" t="s">
        <v>775</v>
      </c>
      <c r="J13" s="95" t="s">
        <v>749</v>
      </c>
      <c r="K13" s="7" t="s">
        <v>749</v>
      </c>
      <c r="L13" s="7" t="s">
        <v>749</v>
      </c>
      <c r="M13" s="7" t="s">
        <v>757</v>
      </c>
      <c r="N13" s="368" t="s">
        <v>750</v>
      </c>
      <c r="O13" s="379" t="s">
        <v>776</v>
      </c>
      <c r="P13" s="377">
        <v>1</v>
      </c>
      <c r="Q13" s="378" t="s">
        <v>752</v>
      </c>
    </row>
    <row r="14" spans="1:17" ht="31.5">
      <c r="A14" s="93">
        <f>ROW(A7)</f>
        <v>7</v>
      </c>
      <c r="B14" s="362">
        <v>2023</v>
      </c>
      <c r="C14" s="382" t="s">
        <v>777</v>
      </c>
      <c r="D14" s="383" t="s">
        <v>769</v>
      </c>
      <c r="E14" s="375">
        <v>300538255</v>
      </c>
      <c r="F14" s="94" t="s">
        <v>746</v>
      </c>
      <c r="G14" s="375">
        <v>300538255</v>
      </c>
      <c r="H14" s="384">
        <v>295088000</v>
      </c>
      <c r="I14" s="381" t="s">
        <v>778</v>
      </c>
      <c r="J14" s="95" t="s">
        <v>749</v>
      </c>
      <c r="K14" s="7" t="s">
        <v>749</v>
      </c>
      <c r="L14" s="7" t="s">
        <v>749</v>
      </c>
      <c r="M14" s="7" t="s">
        <v>757</v>
      </c>
      <c r="N14" s="368" t="s">
        <v>762</v>
      </c>
      <c r="O14" s="379" t="s">
        <v>779</v>
      </c>
      <c r="P14" s="377">
        <v>1</v>
      </c>
      <c r="Q14" s="378" t="s">
        <v>752</v>
      </c>
    </row>
    <row r="15" spans="1:17" ht="17.25">
      <c r="A15" s="370" t="s">
        <v>780</v>
      </c>
      <c r="B15" s="371"/>
      <c r="C15" s="372"/>
      <c r="D15" s="385"/>
      <c r="E15" s="375"/>
      <c r="F15" s="94"/>
      <c r="G15" s="375"/>
      <c r="H15" s="384"/>
      <c r="I15" s="96"/>
      <c r="J15" s="95"/>
      <c r="K15" s="7"/>
      <c r="L15" s="7"/>
      <c r="M15" s="7"/>
      <c r="N15" s="368"/>
      <c r="O15" s="379"/>
      <c r="P15" s="377"/>
      <c r="Q15" s="378"/>
    </row>
    <row r="16" spans="1:17" ht="47.25">
      <c r="A16" s="93">
        <f>ROW(A8)</f>
        <v>8</v>
      </c>
      <c r="B16" s="362">
        <v>2023</v>
      </c>
      <c r="C16" s="373" t="s">
        <v>781</v>
      </c>
      <c r="D16" s="374" t="s">
        <v>754</v>
      </c>
      <c r="E16" s="375">
        <v>50000000</v>
      </c>
      <c r="F16" s="94" t="s">
        <v>782</v>
      </c>
      <c r="G16" s="375">
        <v>50000000</v>
      </c>
      <c r="H16" s="384">
        <v>47104320</v>
      </c>
      <c r="I16" s="96" t="s">
        <v>783</v>
      </c>
      <c r="J16" s="94" t="s">
        <v>784</v>
      </c>
      <c r="K16" s="94" t="s">
        <v>784</v>
      </c>
      <c r="L16" s="94" t="s">
        <v>784</v>
      </c>
      <c r="M16" s="94" t="s">
        <v>748</v>
      </c>
      <c r="N16" s="368" t="s">
        <v>785</v>
      </c>
      <c r="O16" s="376" t="s">
        <v>786</v>
      </c>
      <c r="P16" s="377">
        <v>1</v>
      </c>
      <c r="Q16" s="378" t="s">
        <v>752</v>
      </c>
    </row>
    <row r="17" spans="1:17" ht="47.25">
      <c r="A17" s="93">
        <f t="shared" ref="A17:A34" si="0">ROW(A9)</f>
        <v>9</v>
      </c>
      <c r="B17" s="362">
        <v>2023</v>
      </c>
      <c r="C17" s="373" t="s">
        <v>787</v>
      </c>
      <c r="D17" s="374" t="s">
        <v>788</v>
      </c>
      <c r="E17" s="375">
        <v>100000000</v>
      </c>
      <c r="F17" s="94" t="s">
        <v>782</v>
      </c>
      <c r="G17" s="375">
        <v>100000000</v>
      </c>
      <c r="H17" s="375">
        <v>98700000</v>
      </c>
      <c r="I17" s="96" t="s">
        <v>789</v>
      </c>
      <c r="J17" s="94" t="s">
        <v>784</v>
      </c>
      <c r="K17" s="7" t="s">
        <v>784</v>
      </c>
      <c r="L17" s="7" t="s">
        <v>784</v>
      </c>
      <c r="M17" s="7" t="s">
        <v>756</v>
      </c>
      <c r="N17" s="368" t="s">
        <v>762</v>
      </c>
      <c r="O17" s="379" t="s">
        <v>790</v>
      </c>
      <c r="P17" s="377">
        <v>1</v>
      </c>
      <c r="Q17" s="378" t="s">
        <v>752</v>
      </c>
    </row>
    <row r="18" spans="1:17" ht="36" customHeight="1">
      <c r="A18" s="93">
        <f t="shared" si="0"/>
        <v>10</v>
      </c>
      <c r="B18" s="362">
        <v>2023</v>
      </c>
      <c r="C18" s="373" t="s">
        <v>791</v>
      </c>
      <c r="D18" s="374" t="s">
        <v>788</v>
      </c>
      <c r="E18" s="375">
        <v>100000000</v>
      </c>
      <c r="F18" s="94" t="s">
        <v>782</v>
      </c>
      <c r="G18" s="375">
        <v>100000000</v>
      </c>
      <c r="H18" s="375">
        <v>97900000</v>
      </c>
      <c r="I18" s="96" t="s">
        <v>792</v>
      </c>
      <c r="J18" s="94" t="s">
        <v>784</v>
      </c>
      <c r="K18" s="94" t="s">
        <v>784</v>
      </c>
      <c r="L18" s="94" t="s">
        <v>784</v>
      </c>
      <c r="M18" s="94" t="s">
        <v>756</v>
      </c>
      <c r="N18" s="368" t="s">
        <v>762</v>
      </c>
      <c r="O18" s="376" t="s">
        <v>793</v>
      </c>
      <c r="P18" s="377">
        <v>1</v>
      </c>
      <c r="Q18" s="378" t="s">
        <v>752</v>
      </c>
    </row>
    <row r="19" spans="1:17" ht="36" customHeight="1">
      <c r="A19" s="93">
        <f t="shared" si="0"/>
        <v>11</v>
      </c>
      <c r="B19" s="362">
        <v>2023</v>
      </c>
      <c r="C19" s="373" t="s">
        <v>794</v>
      </c>
      <c r="D19" s="374" t="s">
        <v>795</v>
      </c>
      <c r="E19" s="375">
        <v>100000000</v>
      </c>
      <c r="F19" s="94" t="s">
        <v>782</v>
      </c>
      <c r="G19" s="375">
        <v>100000000</v>
      </c>
      <c r="H19" s="375">
        <v>99094140</v>
      </c>
      <c r="I19" s="96" t="s">
        <v>796</v>
      </c>
      <c r="J19" s="94" t="s">
        <v>784</v>
      </c>
      <c r="K19" s="94" t="s">
        <v>784</v>
      </c>
      <c r="L19" s="94" t="s">
        <v>784</v>
      </c>
      <c r="M19" s="94" t="s">
        <v>756</v>
      </c>
      <c r="N19" s="368" t="s">
        <v>762</v>
      </c>
      <c r="O19" s="376" t="s">
        <v>797</v>
      </c>
      <c r="P19" s="377">
        <v>1</v>
      </c>
      <c r="Q19" s="378" t="s">
        <v>752</v>
      </c>
    </row>
    <row r="20" spans="1:17" ht="36" customHeight="1">
      <c r="A20" s="93">
        <f t="shared" si="0"/>
        <v>12</v>
      </c>
      <c r="B20" s="362">
        <v>2023</v>
      </c>
      <c r="C20" s="373" t="s">
        <v>798</v>
      </c>
      <c r="D20" s="374" t="s">
        <v>754</v>
      </c>
      <c r="E20" s="375">
        <v>100000000</v>
      </c>
      <c r="F20" s="94" t="s">
        <v>782</v>
      </c>
      <c r="G20" s="375">
        <v>100000000</v>
      </c>
      <c r="H20" s="375">
        <v>98743158</v>
      </c>
      <c r="I20" s="381" t="s">
        <v>799</v>
      </c>
      <c r="J20" s="94" t="s">
        <v>748</v>
      </c>
      <c r="K20" s="94" t="s">
        <v>748</v>
      </c>
      <c r="L20" s="94" t="s">
        <v>748</v>
      </c>
      <c r="M20" s="94" t="s">
        <v>756</v>
      </c>
      <c r="N20" s="368" t="s">
        <v>762</v>
      </c>
      <c r="O20" s="376" t="s">
        <v>800</v>
      </c>
      <c r="P20" s="377">
        <v>1</v>
      </c>
      <c r="Q20" s="378" t="s">
        <v>752</v>
      </c>
    </row>
    <row r="21" spans="1:17" ht="36" customHeight="1">
      <c r="A21" s="93">
        <f t="shared" si="0"/>
        <v>13</v>
      </c>
      <c r="B21" s="362">
        <v>2023</v>
      </c>
      <c r="C21" s="373" t="s">
        <v>801</v>
      </c>
      <c r="D21" s="374" t="s">
        <v>754</v>
      </c>
      <c r="E21" s="375">
        <v>25000000</v>
      </c>
      <c r="F21" s="94" t="s">
        <v>782</v>
      </c>
      <c r="G21" s="375">
        <v>25000000</v>
      </c>
      <c r="H21" s="375">
        <v>24603270.32</v>
      </c>
      <c r="I21" s="381" t="s">
        <v>802</v>
      </c>
      <c r="J21" s="94" t="s">
        <v>748</v>
      </c>
      <c r="K21" s="94" t="s">
        <v>748</v>
      </c>
      <c r="L21" s="94" t="s">
        <v>748</v>
      </c>
      <c r="M21" s="94" t="s">
        <v>756</v>
      </c>
      <c r="N21" s="368" t="s">
        <v>762</v>
      </c>
      <c r="O21" s="376" t="s">
        <v>803</v>
      </c>
      <c r="P21" s="377">
        <v>1</v>
      </c>
      <c r="Q21" s="378" t="s">
        <v>752</v>
      </c>
    </row>
    <row r="22" spans="1:17" ht="36" customHeight="1">
      <c r="A22" s="93">
        <f t="shared" si="0"/>
        <v>14</v>
      </c>
      <c r="B22" s="362">
        <v>2023</v>
      </c>
      <c r="C22" s="373" t="s">
        <v>804</v>
      </c>
      <c r="D22" s="374" t="s">
        <v>754</v>
      </c>
      <c r="E22" s="375">
        <v>100000000</v>
      </c>
      <c r="F22" s="94" t="s">
        <v>782</v>
      </c>
      <c r="G22" s="375">
        <v>100000000</v>
      </c>
      <c r="H22" s="375">
        <v>98269188</v>
      </c>
      <c r="I22" s="381" t="s">
        <v>805</v>
      </c>
      <c r="J22" s="94" t="s">
        <v>748</v>
      </c>
      <c r="K22" s="94" t="s">
        <v>748</v>
      </c>
      <c r="L22" s="94" t="s">
        <v>748</v>
      </c>
      <c r="M22" s="94" t="s">
        <v>756</v>
      </c>
      <c r="N22" s="368" t="s">
        <v>762</v>
      </c>
      <c r="O22" s="376" t="s">
        <v>806</v>
      </c>
      <c r="P22" s="377">
        <v>1</v>
      </c>
      <c r="Q22" s="378" t="s">
        <v>752</v>
      </c>
    </row>
    <row r="23" spans="1:17" ht="36" customHeight="1">
      <c r="A23" s="93">
        <f t="shared" si="0"/>
        <v>15</v>
      </c>
      <c r="B23" s="362">
        <v>2023</v>
      </c>
      <c r="C23" s="373" t="s">
        <v>807</v>
      </c>
      <c r="D23" s="374" t="s">
        <v>769</v>
      </c>
      <c r="E23" s="375">
        <v>25000000</v>
      </c>
      <c r="F23" s="94" t="s">
        <v>782</v>
      </c>
      <c r="G23" s="375">
        <v>25000000</v>
      </c>
      <c r="H23" s="375">
        <v>24603270.32</v>
      </c>
      <c r="I23" s="380" t="s">
        <v>808</v>
      </c>
      <c r="J23" s="113" t="s">
        <v>761</v>
      </c>
      <c r="K23" s="113" t="s">
        <v>761</v>
      </c>
      <c r="L23" s="113" t="s">
        <v>761</v>
      </c>
      <c r="M23" s="113" t="s">
        <v>771</v>
      </c>
      <c r="N23" s="368" t="s">
        <v>762</v>
      </c>
      <c r="O23" s="376" t="s">
        <v>803</v>
      </c>
      <c r="P23" s="377">
        <v>1</v>
      </c>
      <c r="Q23" s="378" t="s">
        <v>752</v>
      </c>
    </row>
    <row r="24" spans="1:17" ht="36" customHeight="1">
      <c r="A24" s="93">
        <f t="shared" si="0"/>
        <v>16</v>
      </c>
      <c r="B24" s="362">
        <v>2023</v>
      </c>
      <c r="C24" s="373" t="s">
        <v>809</v>
      </c>
      <c r="D24" s="374" t="s">
        <v>754</v>
      </c>
      <c r="E24" s="375">
        <v>100000000</v>
      </c>
      <c r="F24" s="94" t="s">
        <v>782</v>
      </c>
      <c r="G24" s="375">
        <v>100000000</v>
      </c>
      <c r="H24" s="375">
        <v>98900000</v>
      </c>
      <c r="I24" s="381" t="s">
        <v>810</v>
      </c>
      <c r="J24" s="94" t="s">
        <v>771</v>
      </c>
      <c r="K24" s="94" t="s">
        <v>771</v>
      </c>
      <c r="L24" s="94" t="s">
        <v>771</v>
      </c>
      <c r="M24" s="94" t="s">
        <v>757</v>
      </c>
      <c r="N24" s="368" t="s">
        <v>762</v>
      </c>
      <c r="O24" s="376" t="s">
        <v>811</v>
      </c>
      <c r="P24" s="377">
        <v>1</v>
      </c>
      <c r="Q24" s="378" t="s">
        <v>752</v>
      </c>
    </row>
    <row r="25" spans="1:17" ht="31.5">
      <c r="A25" s="93">
        <f t="shared" si="0"/>
        <v>17</v>
      </c>
      <c r="B25" s="362">
        <v>2023</v>
      </c>
      <c r="C25" s="386" t="s">
        <v>812</v>
      </c>
      <c r="D25" s="387" t="s">
        <v>788</v>
      </c>
      <c r="E25" s="388">
        <v>19701902</v>
      </c>
      <c r="F25" s="113" t="s">
        <v>782</v>
      </c>
      <c r="G25" s="388">
        <v>19701902</v>
      </c>
      <c r="H25" s="389">
        <v>78807608</v>
      </c>
      <c r="I25" s="390" t="s">
        <v>813</v>
      </c>
      <c r="J25" s="94" t="s">
        <v>757</v>
      </c>
      <c r="K25" s="94" t="s">
        <v>757</v>
      </c>
      <c r="L25" s="94" t="s">
        <v>757</v>
      </c>
      <c r="M25" s="94" t="s">
        <v>757</v>
      </c>
      <c r="N25" s="368" t="s">
        <v>750</v>
      </c>
      <c r="O25" s="391" t="s">
        <v>800</v>
      </c>
      <c r="P25" s="377">
        <v>1</v>
      </c>
      <c r="Q25" s="378" t="s">
        <v>752</v>
      </c>
    </row>
    <row r="26" spans="1:17" ht="31.5">
      <c r="A26" s="93">
        <f t="shared" si="0"/>
        <v>18</v>
      </c>
      <c r="B26" s="362">
        <v>2023</v>
      </c>
      <c r="C26" s="293" t="s">
        <v>814</v>
      </c>
      <c r="D26" s="299" t="s">
        <v>788</v>
      </c>
      <c r="E26" s="392">
        <v>19858102</v>
      </c>
      <c r="F26" s="94" t="s">
        <v>782</v>
      </c>
      <c r="G26" s="392">
        <v>19858102</v>
      </c>
      <c r="H26" s="393">
        <v>79432408</v>
      </c>
      <c r="I26" s="390" t="s">
        <v>815</v>
      </c>
      <c r="J26" s="94" t="s">
        <v>757</v>
      </c>
      <c r="K26" s="94" t="s">
        <v>757</v>
      </c>
      <c r="L26" s="94" t="s">
        <v>757</v>
      </c>
      <c r="M26" s="94" t="s">
        <v>757</v>
      </c>
      <c r="N26" s="368" t="s">
        <v>750</v>
      </c>
      <c r="O26" s="391" t="s">
        <v>816</v>
      </c>
      <c r="P26" s="377">
        <v>1</v>
      </c>
      <c r="Q26" s="378" t="s">
        <v>752</v>
      </c>
    </row>
    <row r="27" spans="1:17" ht="31.5">
      <c r="A27" s="93">
        <f t="shared" si="0"/>
        <v>19</v>
      </c>
      <c r="B27" s="362">
        <v>2023</v>
      </c>
      <c r="C27" s="293" t="s">
        <v>817</v>
      </c>
      <c r="D27" s="299" t="s">
        <v>788</v>
      </c>
      <c r="E27" s="392">
        <v>19768848</v>
      </c>
      <c r="F27" s="94" t="s">
        <v>782</v>
      </c>
      <c r="G27" s="392">
        <v>19768848</v>
      </c>
      <c r="H27" s="389">
        <v>79075392</v>
      </c>
      <c r="I27" s="390" t="s">
        <v>818</v>
      </c>
      <c r="J27" s="94" t="s">
        <v>757</v>
      </c>
      <c r="K27" s="94" t="s">
        <v>757</v>
      </c>
      <c r="L27" s="94" t="s">
        <v>757</v>
      </c>
      <c r="M27" s="94" t="s">
        <v>757</v>
      </c>
      <c r="N27" s="368" t="s">
        <v>750</v>
      </c>
      <c r="O27" s="391" t="s">
        <v>786</v>
      </c>
      <c r="P27" s="377">
        <v>1</v>
      </c>
      <c r="Q27" s="378" t="s">
        <v>752</v>
      </c>
    </row>
    <row r="28" spans="1:17" ht="31.5">
      <c r="A28" s="93">
        <f t="shared" si="0"/>
        <v>20</v>
      </c>
      <c r="B28" s="362">
        <v>2023</v>
      </c>
      <c r="C28" s="293" t="s">
        <v>819</v>
      </c>
      <c r="D28" s="299" t="s">
        <v>788</v>
      </c>
      <c r="E28" s="392">
        <v>19822022</v>
      </c>
      <c r="F28" s="94" t="s">
        <v>782</v>
      </c>
      <c r="G28" s="392">
        <v>19822022</v>
      </c>
      <c r="H28" s="389">
        <v>79288088</v>
      </c>
      <c r="I28" s="390" t="s">
        <v>820</v>
      </c>
      <c r="J28" s="94" t="s">
        <v>757</v>
      </c>
      <c r="K28" s="94" t="s">
        <v>757</v>
      </c>
      <c r="L28" s="94" t="s">
        <v>757</v>
      </c>
      <c r="M28" s="94" t="s">
        <v>757</v>
      </c>
      <c r="N28" s="368" t="s">
        <v>750</v>
      </c>
      <c r="O28" s="394" t="s">
        <v>811</v>
      </c>
      <c r="P28" s="377">
        <v>1</v>
      </c>
      <c r="Q28" s="378" t="s">
        <v>752</v>
      </c>
    </row>
    <row r="29" spans="1:17" ht="35.25" customHeight="1">
      <c r="A29" s="93">
        <f t="shared" si="0"/>
        <v>21</v>
      </c>
      <c r="B29" s="362">
        <v>2023</v>
      </c>
      <c r="C29" s="293" t="s">
        <v>821</v>
      </c>
      <c r="D29" s="299" t="s">
        <v>788</v>
      </c>
      <c r="E29" s="392">
        <v>19802002</v>
      </c>
      <c r="F29" s="94" t="s">
        <v>782</v>
      </c>
      <c r="G29" s="392">
        <v>19802002</v>
      </c>
      <c r="H29" s="389">
        <v>79208008</v>
      </c>
      <c r="I29" s="96" t="s">
        <v>822</v>
      </c>
      <c r="J29" s="94" t="s">
        <v>757</v>
      </c>
      <c r="K29" s="94" t="s">
        <v>757</v>
      </c>
      <c r="L29" s="94" t="s">
        <v>757</v>
      </c>
      <c r="M29" s="94" t="s">
        <v>757</v>
      </c>
      <c r="N29" s="368" t="s">
        <v>750</v>
      </c>
      <c r="O29" s="376" t="s">
        <v>800</v>
      </c>
      <c r="P29" s="377">
        <v>1</v>
      </c>
      <c r="Q29" s="378" t="s">
        <v>752</v>
      </c>
    </row>
    <row r="30" spans="1:17" ht="31.5">
      <c r="A30" s="93">
        <f t="shared" si="0"/>
        <v>22</v>
      </c>
      <c r="B30" s="362">
        <v>2023</v>
      </c>
      <c r="C30" s="293" t="s">
        <v>823</v>
      </c>
      <c r="D30" s="299" t="s">
        <v>788</v>
      </c>
      <c r="E30" s="392">
        <v>19480942</v>
      </c>
      <c r="F30" s="94" t="s">
        <v>782</v>
      </c>
      <c r="G30" s="392">
        <v>19480942</v>
      </c>
      <c r="H30" s="389">
        <v>77923767</v>
      </c>
      <c r="I30" s="96" t="s">
        <v>824</v>
      </c>
      <c r="J30" s="94" t="s">
        <v>757</v>
      </c>
      <c r="K30" s="94" t="s">
        <v>757</v>
      </c>
      <c r="L30" s="94" t="s">
        <v>757</v>
      </c>
      <c r="M30" s="94" t="s">
        <v>757</v>
      </c>
      <c r="N30" s="368" t="s">
        <v>750</v>
      </c>
      <c r="O30" s="376" t="s">
        <v>825</v>
      </c>
      <c r="P30" s="377">
        <v>1</v>
      </c>
      <c r="Q30" s="378" t="s">
        <v>752</v>
      </c>
    </row>
    <row r="31" spans="1:17" ht="31.5">
      <c r="A31" s="93">
        <f t="shared" si="0"/>
        <v>23</v>
      </c>
      <c r="B31" s="362">
        <v>2023</v>
      </c>
      <c r="C31" s="293" t="s">
        <v>826</v>
      </c>
      <c r="D31" s="374" t="s">
        <v>795</v>
      </c>
      <c r="E31" s="392">
        <v>19233280</v>
      </c>
      <c r="F31" s="94" t="s">
        <v>782</v>
      </c>
      <c r="G31" s="392">
        <v>19233280</v>
      </c>
      <c r="H31" s="389">
        <v>76933120</v>
      </c>
      <c r="I31" s="96" t="s">
        <v>813</v>
      </c>
      <c r="J31" s="94" t="s">
        <v>757</v>
      </c>
      <c r="K31" s="94" t="s">
        <v>757</v>
      </c>
      <c r="L31" s="94" t="s">
        <v>757</v>
      </c>
      <c r="M31" s="94" t="s">
        <v>757</v>
      </c>
      <c r="N31" s="368" t="s">
        <v>750</v>
      </c>
      <c r="O31" s="376" t="s">
        <v>827</v>
      </c>
      <c r="P31" s="377">
        <v>1</v>
      </c>
      <c r="Q31" s="378" t="s">
        <v>752</v>
      </c>
    </row>
    <row r="32" spans="1:17" ht="31.5">
      <c r="A32" s="93">
        <f t="shared" si="0"/>
        <v>24</v>
      </c>
      <c r="B32" s="362">
        <v>2023</v>
      </c>
      <c r="C32" s="293" t="s">
        <v>828</v>
      </c>
      <c r="D32" s="374" t="s">
        <v>829</v>
      </c>
      <c r="E32" s="392">
        <v>19831999</v>
      </c>
      <c r="F32" s="94" t="s">
        <v>782</v>
      </c>
      <c r="G32" s="392">
        <v>19831999</v>
      </c>
      <c r="H32" s="389">
        <v>79327996</v>
      </c>
      <c r="I32" s="96" t="s">
        <v>830</v>
      </c>
      <c r="J32" s="94" t="s">
        <v>757</v>
      </c>
      <c r="K32" s="94" t="s">
        <v>757</v>
      </c>
      <c r="L32" s="94" t="s">
        <v>757</v>
      </c>
      <c r="M32" s="94" t="s">
        <v>757</v>
      </c>
      <c r="N32" s="368" t="s">
        <v>750</v>
      </c>
      <c r="O32" s="376" t="s">
        <v>831</v>
      </c>
      <c r="P32" s="377">
        <v>1</v>
      </c>
      <c r="Q32" s="378" t="s">
        <v>752</v>
      </c>
    </row>
    <row r="33" spans="1:17" ht="31.5">
      <c r="A33" s="93">
        <f t="shared" si="0"/>
        <v>25</v>
      </c>
      <c r="B33" s="362">
        <v>2023</v>
      </c>
      <c r="C33" s="293" t="s">
        <v>832</v>
      </c>
      <c r="D33" s="374" t="s">
        <v>788</v>
      </c>
      <c r="E33" s="392">
        <v>14730211</v>
      </c>
      <c r="F33" s="94" t="s">
        <v>782</v>
      </c>
      <c r="G33" s="392">
        <v>14730211</v>
      </c>
      <c r="H33" s="395">
        <v>73651053</v>
      </c>
      <c r="I33" s="96" t="s">
        <v>833</v>
      </c>
      <c r="J33" s="94" t="s">
        <v>757</v>
      </c>
      <c r="K33" s="94" t="s">
        <v>757</v>
      </c>
      <c r="L33" s="94" t="s">
        <v>757</v>
      </c>
      <c r="M33" s="94" t="s">
        <v>757</v>
      </c>
      <c r="N33" s="368" t="s">
        <v>750</v>
      </c>
      <c r="O33" s="376" t="s">
        <v>827</v>
      </c>
      <c r="P33" s="377">
        <v>1</v>
      </c>
      <c r="Q33" s="378" t="s">
        <v>752</v>
      </c>
    </row>
    <row r="34" spans="1:17" ht="31.5">
      <c r="A34" s="93">
        <f t="shared" si="0"/>
        <v>26</v>
      </c>
      <c r="B34" s="362">
        <v>2023</v>
      </c>
      <c r="C34" s="293" t="s">
        <v>834</v>
      </c>
      <c r="D34" s="374" t="s">
        <v>788</v>
      </c>
      <c r="E34" s="392">
        <v>19559540</v>
      </c>
      <c r="F34" s="94" t="s">
        <v>782</v>
      </c>
      <c r="G34" s="392">
        <v>19559540</v>
      </c>
      <c r="H34" s="389">
        <v>78238160</v>
      </c>
      <c r="I34" s="96" t="s">
        <v>835</v>
      </c>
      <c r="J34" s="94" t="s">
        <v>757</v>
      </c>
      <c r="K34" s="94" t="s">
        <v>757</v>
      </c>
      <c r="L34" s="94" t="s">
        <v>757</v>
      </c>
      <c r="M34" s="94" t="s">
        <v>757</v>
      </c>
      <c r="N34" s="368" t="s">
        <v>750</v>
      </c>
      <c r="O34" s="376" t="s">
        <v>827</v>
      </c>
      <c r="P34" s="377">
        <v>1</v>
      </c>
      <c r="Q34" s="378" t="s">
        <v>752</v>
      </c>
    </row>
    <row r="35" spans="1:17" ht="17.25">
      <c r="A35" s="370" t="s">
        <v>836</v>
      </c>
      <c r="B35" s="371"/>
      <c r="C35" s="372"/>
      <c r="D35" s="385"/>
      <c r="E35" s="375"/>
      <c r="F35" s="94"/>
      <c r="G35" s="375"/>
      <c r="H35" s="375"/>
      <c r="I35" s="96"/>
      <c r="J35" s="95"/>
      <c r="K35" s="95"/>
      <c r="L35" s="95"/>
      <c r="M35" s="95"/>
      <c r="N35" s="368"/>
      <c r="O35" s="368"/>
      <c r="P35" s="377"/>
      <c r="Q35" s="378"/>
    </row>
    <row r="36" spans="1:17" ht="31.5">
      <c r="A36" s="93">
        <f>ROW(A27)</f>
        <v>27</v>
      </c>
      <c r="B36" s="374">
        <v>2023</v>
      </c>
      <c r="C36" s="382" t="s">
        <v>837</v>
      </c>
      <c r="D36" s="383" t="s">
        <v>321</v>
      </c>
      <c r="E36" s="375">
        <v>100000000</v>
      </c>
      <c r="F36" s="94" t="s">
        <v>782</v>
      </c>
      <c r="G36" s="375">
        <v>100000000</v>
      </c>
      <c r="H36" s="375">
        <v>98635710</v>
      </c>
      <c r="I36" s="381" t="s">
        <v>838</v>
      </c>
      <c r="J36" s="95" t="s">
        <v>748</v>
      </c>
      <c r="K36" s="95" t="s">
        <v>748</v>
      </c>
      <c r="L36" s="95" t="s">
        <v>748</v>
      </c>
      <c r="M36" s="95" t="s">
        <v>749</v>
      </c>
      <c r="N36" s="368" t="s">
        <v>750</v>
      </c>
      <c r="O36" s="368" t="s">
        <v>839</v>
      </c>
      <c r="P36" s="377">
        <v>1</v>
      </c>
      <c r="Q36" s="378" t="s">
        <v>752</v>
      </c>
    </row>
    <row r="37" spans="1:17" ht="45" customHeight="1">
      <c r="A37" s="93">
        <f>ROW(A28)</f>
        <v>28</v>
      </c>
      <c r="B37" s="374">
        <v>2023</v>
      </c>
      <c r="C37" s="396" t="s">
        <v>840</v>
      </c>
      <c r="D37" s="383" t="s">
        <v>754</v>
      </c>
      <c r="E37" s="375">
        <v>100000000</v>
      </c>
      <c r="F37" s="94" t="s">
        <v>782</v>
      </c>
      <c r="G37" s="375">
        <v>100000000</v>
      </c>
      <c r="H37" s="375">
        <v>99800000.099999994</v>
      </c>
      <c r="I37" s="381" t="s">
        <v>841</v>
      </c>
      <c r="J37" s="95" t="s">
        <v>756</v>
      </c>
      <c r="K37" s="95" t="s">
        <v>756</v>
      </c>
      <c r="L37" s="95" t="s">
        <v>756</v>
      </c>
      <c r="M37" s="95" t="s">
        <v>757</v>
      </c>
      <c r="N37" s="368" t="s">
        <v>750</v>
      </c>
      <c r="O37" s="368" t="s">
        <v>811</v>
      </c>
      <c r="P37" s="377">
        <v>1</v>
      </c>
      <c r="Q37" s="378" t="s">
        <v>752</v>
      </c>
    </row>
    <row r="38" spans="1:17" ht="51" customHeight="1">
      <c r="A38" s="93">
        <f>ROW(A29)</f>
        <v>29</v>
      </c>
      <c r="B38" s="374">
        <v>2023</v>
      </c>
      <c r="C38" s="396" t="s">
        <v>842</v>
      </c>
      <c r="D38" s="383" t="s">
        <v>754</v>
      </c>
      <c r="E38" s="375">
        <v>100000000</v>
      </c>
      <c r="F38" s="94" t="s">
        <v>782</v>
      </c>
      <c r="G38" s="375">
        <v>100000000</v>
      </c>
      <c r="H38" s="375">
        <v>97739940</v>
      </c>
      <c r="I38" s="380" t="s">
        <v>843</v>
      </c>
      <c r="J38" s="95" t="s">
        <v>761</v>
      </c>
      <c r="K38" s="95" t="s">
        <v>761</v>
      </c>
      <c r="L38" s="95" t="s">
        <v>761</v>
      </c>
      <c r="M38" s="7" t="s">
        <v>757</v>
      </c>
      <c r="N38" s="368" t="s">
        <v>750</v>
      </c>
      <c r="O38" s="368" t="s">
        <v>844</v>
      </c>
      <c r="P38" s="377">
        <v>1</v>
      </c>
      <c r="Q38" s="378" t="s">
        <v>752</v>
      </c>
    </row>
    <row r="39" spans="1:17" ht="33.75" customHeight="1">
      <c r="A39" s="93">
        <f>ROW(A30)</f>
        <v>30</v>
      </c>
      <c r="B39" s="374">
        <v>2023</v>
      </c>
      <c r="C39" s="396" t="s">
        <v>845</v>
      </c>
      <c r="D39" s="383" t="s">
        <v>769</v>
      </c>
      <c r="E39" s="375">
        <v>25000000</v>
      </c>
      <c r="F39" s="94" t="s">
        <v>782</v>
      </c>
      <c r="G39" s="375">
        <v>25000000</v>
      </c>
      <c r="H39" s="375">
        <v>24474612</v>
      </c>
      <c r="I39" s="381" t="s">
        <v>846</v>
      </c>
      <c r="J39" s="196" t="s">
        <v>771</v>
      </c>
      <c r="K39" s="196" t="s">
        <v>771</v>
      </c>
      <c r="L39" s="196" t="s">
        <v>771</v>
      </c>
      <c r="M39" s="196" t="s">
        <v>757</v>
      </c>
      <c r="N39" s="368" t="s">
        <v>750</v>
      </c>
      <c r="O39" s="379" t="s">
        <v>847</v>
      </c>
      <c r="P39" s="377">
        <v>1</v>
      </c>
      <c r="Q39" s="378" t="s">
        <v>752</v>
      </c>
    </row>
    <row r="40" spans="1:17" ht="33.75" customHeight="1">
      <c r="A40" s="93">
        <f>ROW(A31)</f>
        <v>31</v>
      </c>
      <c r="B40" s="374">
        <v>2023</v>
      </c>
      <c r="C40" s="396" t="s">
        <v>848</v>
      </c>
      <c r="D40" s="383" t="s">
        <v>754</v>
      </c>
      <c r="E40" s="375">
        <v>35000000</v>
      </c>
      <c r="F40" s="94" t="s">
        <v>782</v>
      </c>
      <c r="G40" s="375">
        <v>35000000</v>
      </c>
      <c r="H40" s="375">
        <v>34457730</v>
      </c>
      <c r="I40" s="381" t="s">
        <v>849</v>
      </c>
      <c r="J40" s="196" t="s">
        <v>771</v>
      </c>
      <c r="K40" s="196" t="s">
        <v>771</v>
      </c>
      <c r="L40" s="196" t="s">
        <v>771</v>
      </c>
      <c r="M40" s="196" t="s">
        <v>757</v>
      </c>
      <c r="N40" s="368" t="s">
        <v>750</v>
      </c>
      <c r="O40" s="379" t="s">
        <v>847</v>
      </c>
      <c r="P40" s="377">
        <v>1</v>
      </c>
      <c r="Q40" s="378" t="s">
        <v>752</v>
      </c>
    </row>
    <row r="41" spans="1:17" ht="15.75" customHeight="1">
      <c r="A41" s="397" t="s">
        <v>850</v>
      </c>
      <c r="B41" s="398"/>
      <c r="C41" s="399"/>
      <c r="D41" s="400"/>
      <c r="E41" s="401"/>
      <c r="F41" s="402"/>
      <c r="G41" s="401"/>
      <c r="H41" s="401"/>
      <c r="I41" s="403"/>
      <c r="J41" s="402"/>
      <c r="K41" s="404"/>
      <c r="L41" s="404"/>
      <c r="M41" s="404"/>
      <c r="N41" s="405"/>
      <c r="O41" s="405"/>
      <c r="P41" s="377"/>
      <c r="Q41" s="94"/>
    </row>
    <row r="42" spans="1:17" ht="47.25">
      <c r="A42" s="93">
        <f>ROW(A32)</f>
        <v>32</v>
      </c>
      <c r="B42" s="362">
        <v>2023</v>
      </c>
      <c r="C42" s="373" t="s">
        <v>851</v>
      </c>
      <c r="D42" s="374" t="s">
        <v>754</v>
      </c>
      <c r="E42" s="375">
        <v>70000000</v>
      </c>
      <c r="F42" s="94" t="s">
        <v>746</v>
      </c>
      <c r="G42" s="375">
        <v>70000000</v>
      </c>
      <c r="H42" s="375">
        <v>67867731</v>
      </c>
      <c r="I42" s="96" t="s">
        <v>852</v>
      </c>
      <c r="J42" s="94" t="s">
        <v>853</v>
      </c>
      <c r="K42" s="94" t="s">
        <v>853</v>
      </c>
      <c r="L42" s="94" t="s">
        <v>853</v>
      </c>
      <c r="M42" s="94" t="s">
        <v>748</v>
      </c>
      <c r="N42" s="368" t="s">
        <v>750</v>
      </c>
      <c r="O42" s="376" t="s">
        <v>854</v>
      </c>
      <c r="P42" s="377">
        <v>1</v>
      </c>
      <c r="Q42" s="378" t="s">
        <v>752</v>
      </c>
    </row>
    <row r="43" spans="1:17" ht="31.5">
      <c r="A43" s="93">
        <f t="shared" ref="A43:A81" si="1">ROW(A33)</f>
        <v>33</v>
      </c>
      <c r="B43" s="362">
        <v>2023</v>
      </c>
      <c r="C43" s="373" t="s">
        <v>855</v>
      </c>
      <c r="D43" s="374" t="s">
        <v>754</v>
      </c>
      <c r="E43" s="375">
        <v>199500000</v>
      </c>
      <c r="F43" s="94" t="s">
        <v>746</v>
      </c>
      <c r="G43" s="375">
        <v>199500000</v>
      </c>
      <c r="H43" s="366">
        <v>197920869</v>
      </c>
      <c r="I43" s="96" t="s">
        <v>856</v>
      </c>
      <c r="J43" s="94" t="s">
        <v>853</v>
      </c>
      <c r="K43" s="7" t="s">
        <v>853</v>
      </c>
      <c r="L43" s="7" t="s">
        <v>853</v>
      </c>
      <c r="M43" s="7" t="s">
        <v>748</v>
      </c>
      <c r="N43" s="368" t="s">
        <v>750</v>
      </c>
      <c r="O43" s="379" t="s">
        <v>857</v>
      </c>
      <c r="P43" s="377">
        <v>1</v>
      </c>
      <c r="Q43" s="378" t="s">
        <v>752</v>
      </c>
    </row>
    <row r="44" spans="1:17" ht="31.5">
      <c r="A44" s="93">
        <f t="shared" si="1"/>
        <v>34</v>
      </c>
      <c r="B44" s="362">
        <v>2023</v>
      </c>
      <c r="C44" s="373" t="s">
        <v>858</v>
      </c>
      <c r="D44" s="374" t="s">
        <v>754</v>
      </c>
      <c r="E44" s="375">
        <v>199985000</v>
      </c>
      <c r="F44" s="94" t="s">
        <v>746</v>
      </c>
      <c r="G44" s="375">
        <v>199985000</v>
      </c>
      <c r="H44" s="366">
        <v>197980000</v>
      </c>
      <c r="I44" s="96" t="s">
        <v>859</v>
      </c>
      <c r="J44" s="94" t="s">
        <v>784</v>
      </c>
      <c r="K44" s="7" t="s">
        <v>860</v>
      </c>
      <c r="L44" s="7" t="s">
        <v>784</v>
      </c>
      <c r="M44" s="7" t="s">
        <v>756</v>
      </c>
      <c r="N44" s="368" t="s">
        <v>750</v>
      </c>
      <c r="O44" s="379" t="s">
        <v>766</v>
      </c>
      <c r="P44" s="377">
        <v>1</v>
      </c>
      <c r="Q44" s="378" t="s">
        <v>752</v>
      </c>
    </row>
    <row r="45" spans="1:17" ht="31.5">
      <c r="A45" s="93">
        <f t="shared" si="1"/>
        <v>35</v>
      </c>
      <c r="B45" s="362">
        <v>2023</v>
      </c>
      <c r="C45" s="373" t="s">
        <v>861</v>
      </c>
      <c r="D45" s="374" t="s">
        <v>754</v>
      </c>
      <c r="E45" s="375">
        <v>199894000</v>
      </c>
      <c r="F45" s="94" t="s">
        <v>746</v>
      </c>
      <c r="G45" s="375">
        <v>199894000</v>
      </c>
      <c r="H45" s="366">
        <v>198018894</v>
      </c>
      <c r="I45" s="96" t="s">
        <v>862</v>
      </c>
      <c r="J45" s="94" t="s">
        <v>784</v>
      </c>
      <c r="K45" s="7" t="s">
        <v>784</v>
      </c>
      <c r="L45" s="7" t="s">
        <v>784</v>
      </c>
      <c r="M45" s="7" t="s">
        <v>784</v>
      </c>
      <c r="N45" s="368" t="s">
        <v>750</v>
      </c>
      <c r="O45" s="379" t="s">
        <v>863</v>
      </c>
      <c r="P45" s="377">
        <v>1</v>
      </c>
      <c r="Q45" s="378" t="s">
        <v>752</v>
      </c>
    </row>
    <row r="46" spans="1:17" ht="31.5">
      <c r="A46" s="93">
        <f t="shared" si="1"/>
        <v>36</v>
      </c>
      <c r="B46" s="362">
        <v>2023</v>
      </c>
      <c r="C46" s="373" t="s">
        <v>864</v>
      </c>
      <c r="D46" s="374" t="s">
        <v>769</v>
      </c>
      <c r="E46" s="375">
        <v>87094000</v>
      </c>
      <c r="F46" s="94" t="s">
        <v>746</v>
      </c>
      <c r="G46" s="375">
        <v>87094000</v>
      </c>
      <c r="H46" s="375">
        <v>86098700</v>
      </c>
      <c r="I46" s="96" t="s">
        <v>865</v>
      </c>
      <c r="J46" s="94" t="s">
        <v>784</v>
      </c>
      <c r="K46" s="7" t="s">
        <v>784</v>
      </c>
      <c r="L46" s="7" t="s">
        <v>784</v>
      </c>
      <c r="M46" s="7" t="s">
        <v>748</v>
      </c>
      <c r="N46" s="368" t="s">
        <v>750</v>
      </c>
      <c r="O46" s="379" t="s">
        <v>866</v>
      </c>
      <c r="P46" s="377">
        <v>1</v>
      </c>
      <c r="Q46" s="378" t="s">
        <v>752</v>
      </c>
    </row>
    <row r="47" spans="1:17" ht="31.5">
      <c r="A47" s="93">
        <f t="shared" si="1"/>
        <v>37</v>
      </c>
      <c r="B47" s="362">
        <v>2023</v>
      </c>
      <c r="C47" s="373" t="s">
        <v>867</v>
      </c>
      <c r="D47" s="374" t="s">
        <v>868</v>
      </c>
      <c r="E47" s="375">
        <v>170000000</v>
      </c>
      <c r="F47" s="94" t="s">
        <v>746</v>
      </c>
      <c r="G47" s="375">
        <v>170000000</v>
      </c>
      <c r="H47" s="375">
        <v>166781940</v>
      </c>
      <c r="I47" s="96" t="s">
        <v>869</v>
      </c>
      <c r="J47" s="94" t="s">
        <v>784</v>
      </c>
      <c r="K47" s="7" t="s">
        <v>784</v>
      </c>
      <c r="L47" s="7" t="s">
        <v>784</v>
      </c>
      <c r="M47" s="7" t="s">
        <v>748</v>
      </c>
      <c r="N47" s="368" t="s">
        <v>750</v>
      </c>
      <c r="O47" s="379" t="s">
        <v>870</v>
      </c>
      <c r="P47" s="377">
        <v>1</v>
      </c>
      <c r="Q47" s="378" t="s">
        <v>752</v>
      </c>
    </row>
    <row r="48" spans="1:17" ht="31.5">
      <c r="A48" s="93">
        <f t="shared" si="1"/>
        <v>38</v>
      </c>
      <c r="B48" s="362">
        <v>2023</v>
      </c>
      <c r="C48" s="373" t="s">
        <v>871</v>
      </c>
      <c r="D48" s="374" t="s">
        <v>769</v>
      </c>
      <c r="E48" s="375">
        <v>53688000</v>
      </c>
      <c r="F48" s="94" t="s">
        <v>746</v>
      </c>
      <c r="G48" s="375">
        <v>53688000</v>
      </c>
      <c r="H48" s="375">
        <v>52595000</v>
      </c>
      <c r="I48" s="96" t="s">
        <v>872</v>
      </c>
      <c r="J48" s="94" t="s">
        <v>784</v>
      </c>
      <c r="K48" s="7" t="s">
        <v>784</v>
      </c>
      <c r="L48" s="7" t="s">
        <v>784</v>
      </c>
      <c r="M48" s="7" t="s">
        <v>756</v>
      </c>
      <c r="N48" s="368" t="s">
        <v>750</v>
      </c>
      <c r="O48" s="379" t="s">
        <v>873</v>
      </c>
      <c r="P48" s="377">
        <v>1</v>
      </c>
      <c r="Q48" s="378" t="s">
        <v>752</v>
      </c>
    </row>
    <row r="49" spans="1:17" ht="31.5">
      <c r="A49" s="93">
        <f t="shared" si="1"/>
        <v>39</v>
      </c>
      <c r="B49" s="362">
        <v>2023</v>
      </c>
      <c r="C49" s="373" t="s">
        <v>874</v>
      </c>
      <c r="D49" s="374" t="s">
        <v>769</v>
      </c>
      <c r="E49" s="375">
        <v>200000000</v>
      </c>
      <c r="F49" s="94" t="s">
        <v>746</v>
      </c>
      <c r="G49" s="375">
        <v>200000000</v>
      </c>
      <c r="H49" s="375">
        <v>197249384</v>
      </c>
      <c r="I49" s="96" t="s">
        <v>875</v>
      </c>
      <c r="J49" s="94" t="s">
        <v>748</v>
      </c>
      <c r="K49" s="7" t="s">
        <v>748</v>
      </c>
      <c r="L49" s="7" t="s">
        <v>748</v>
      </c>
      <c r="M49" s="7" t="s">
        <v>761</v>
      </c>
      <c r="N49" s="368" t="s">
        <v>750</v>
      </c>
      <c r="O49" s="379" t="s">
        <v>876</v>
      </c>
      <c r="P49" s="377">
        <v>1</v>
      </c>
      <c r="Q49" s="378" t="s">
        <v>752</v>
      </c>
    </row>
    <row r="50" spans="1:17" ht="31.5">
      <c r="A50" s="93">
        <f t="shared" si="1"/>
        <v>40</v>
      </c>
      <c r="B50" s="362">
        <v>2023</v>
      </c>
      <c r="C50" s="373" t="s">
        <v>877</v>
      </c>
      <c r="D50" s="374" t="s">
        <v>769</v>
      </c>
      <c r="E50" s="375">
        <v>200000000</v>
      </c>
      <c r="F50" s="94" t="s">
        <v>746</v>
      </c>
      <c r="G50" s="375">
        <v>200000000</v>
      </c>
      <c r="H50" s="375">
        <v>196758082</v>
      </c>
      <c r="I50" s="96" t="s">
        <v>878</v>
      </c>
      <c r="J50" s="94" t="s">
        <v>748</v>
      </c>
      <c r="K50" s="7" t="s">
        <v>748</v>
      </c>
      <c r="L50" s="7" t="s">
        <v>748</v>
      </c>
      <c r="M50" s="7" t="s">
        <v>761</v>
      </c>
      <c r="N50" s="368" t="s">
        <v>750</v>
      </c>
      <c r="O50" s="379" t="s">
        <v>779</v>
      </c>
      <c r="P50" s="377">
        <v>1</v>
      </c>
      <c r="Q50" s="378" t="s">
        <v>752</v>
      </c>
    </row>
    <row r="51" spans="1:17" ht="31.5">
      <c r="A51" s="93">
        <f t="shared" si="1"/>
        <v>41</v>
      </c>
      <c r="B51" s="362">
        <v>2023</v>
      </c>
      <c r="C51" s="373" t="s">
        <v>879</v>
      </c>
      <c r="D51" s="374" t="s">
        <v>369</v>
      </c>
      <c r="E51" s="375">
        <v>118200000</v>
      </c>
      <c r="F51" s="94" t="s">
        <v>746</v>
      </c>
      <c r="G51" s="375">
        <v>118200000</v>
      </c>
      <c r="H51" s="375">
        <v>112622332.90000001</v>
      </c>
      <c r="I51" s="381" t="s">
        <v>880</v>
      </c>
      <c r="J51" s="94" t="s">
        <v>748</v>
      </c>
      <c r="K51" s="7" t="s">
        <v>748</v>
      </c>
      <c r="L51" s="7" t="s">
        <v>748</v>
      </c>
      <c r="M51" s="7" t="s">
        <v>761</v>
      </c>
      <c r="N51" s="368" t="s">
        <v>750</v>
      </c>
      <c r="O51" s="379" t="s">
        <v>881</v>
      </c>
      <c r="P51" s="377">
        <v>1</v>
      </c>
      <c r="Q51" s="378" t="s">
        <v>752</v>
      </c>
    </row>
    <row r="52" spans="1:17" ht="31.5">
      <c r="A52" s="93">
        <f t="shared" si="1"/>
        <v>42</v>
      </c>
      <c r="B52" s="362">
        <v>2023</v>
      </c>
      <c r="C52" s="373" t="s">
        <v>882</v>
      </c>
      <c r="D52" s="374" t="s">
        <v>769</v>
      </c>
      <c r="E52" s="375">
        <v>49699000</v>
      </c>
      <c r="F52" s="94" t="s">
        <v>746</v>
      </c>
      <c r="G52" s="375">
        <v>49699000</v>
      </c>
      <c r="H52" s="375">
        <v>47981859</v>
      </c>
      <c r="I52" s="381" t="s">
        <v>883</v>
      </c>
      <c r="J52" s="94" t="s">
        <v>748</v>
      </c>
      <c r="K52" s="7" t="s">
        <v>748</v>
      </c>
      <c r="L52" s="7" t="s">
        <v>748</v>
      </c>
      <c r="M52" s="7" t="s">
        <v>756</v>
      </c>
      <c r="N52" s="368" t="s">
        <v>750</v>
      </c>
      <c r="O52" s="379" t="s">
        <v>866</v>
      </c>
      <c r="P52" s="377">
        <v>1</v>
      </c>
      <c r="Q52" s="378" t="s">
        <v>752</v>
      </c>
    </row>
    <row r="53" spans="1:17" ht="31.5">
      <c r="A53" s="93">
        <f t="shared" si="1"/>
        <v>43</v>
      </c>
      <c r="B53" s="362">
        <v>2023</v>
      </c>
      <c r="C53" s="373" t="s">
        <v>884</v>
      </c>
      <c r="D53" s="374" t="s">
        <v>754</v>
      </c>
      <c r="E53" s="375">
        <v>137000000</v>
      </c>
      <c r="F53" s="94" t="s">
        <v>746</v>
      </c>
      <c r="G53" s="375">
        <v>137000000</v>
      </c>
      <c r="H53" s="375">
        <v>128807173.23</v>
      </c>
      <c r="I53" s="381" t="s">
        <v>885</v>
      </c>
      <c r="J53" s="94" t="s">
        <v>748</v>
      </c>
      <c r="K53" s="7" t="s">
        <v>886</v>
      </c>
      <c r="L53" s="7" t="s">
        <v>748</v>
      </c>
      <c r="M53" s="7" t="s">
        <v>761</v>
      </c>
      <c r="N53" s="368" t="s">
        <v>750</v>
      </c>
      <c r="O53" s="379" t="s">
        <v>758</v>
      </c>
      <c r="P53" s="377">
        <v>1</v>
      </c>
      <c r="Q53" s="378" t="s">
        <v>752</v>
      </c>
    </row>
    <row r="54" spans="1:17" ht="31.5">
      <c r="A54" s="93">
        <f t="shared" si="1"/>
        <v>44</v>
      </c>
      <c r="B54" s="362">
        <v>2023</v>
      </c>
      <c r="C54" s="373" t="s">
        <v>887</v>
      </c>
      <c r="D54" s="374" t="s">
        <v>769</v>
      </c>
      <c r="E54" s="375">
        <v>35000000</v>
      </c>
      <c r="F54" s="94" t="s">
        <v>746</v>
      </c>
      <c r="G54" s="375">
        <v>35000000</v>
      </c>
      <c r="H54" s="375">
        <v>34210866</v>
      </c>
      <c r="I54" s="381" t="s">
        <v>888</v>
      </c>
      <c r="J54" s="94" t="s">
        <v>748</v>
      </c>
      <c r="K54" s="7" t="s">
        <v>748</v>
      </c>
      <c r="L54" s="7" t="s">
        <v>748</v>
      </c>
      <c r="M54" s="7" t="s">
        <v>756</v>
      </c>
      <c r="N54" s="368" t="s">
        <v>750</v>
      </c>
      <c r="O54" s="379" t="s">
        <v>889</v>
      </c>
      <c r="P54" s="377">
        <v>1</v>
      </c>
      <c r="Q54" s="378" t="s">
        <v>752</v>
      </c>
    </row>
    <row r="55" spans="1:17" ht="36.75" customHeight="1">
      <c r="A55" s="93">
        <f t="shared" si="1"/>
        <v>45</v>
      </c>
      <c r="B55" s="362">
        <v>2023</v>
      </c>
      <c r="C55" s="373" t="s">
        <v>890</v>
      </c>
      <c r="D55" s="374" t="s">
        <v>769</v>
      </c>
      <c r="E55" s="375">
        <v>163600000</v>
      </c>
      <c r="F55" s="94" t="s">
        <v>746</v>
      </c>
      <c r="G55" s="375">
        <v>163600000</v>
      </c>
      <c r="H55" s="375">
        <v>161897332.66999999</v>
      </c>
      <c r="I55" s="381" t="s">
        <v>891</v>
      </c>
      <c r="J55" s="94" t="s">
        <v>748</v>
      </c>
      <c r="K55" s="7" t="s">
        <v>748</v>
      </c>
      <c r="L55" s="7" t="s">
        <v>748</v>
      </c>
      <c r="M55" s="7" t="s">
        <v>761</v>
      </c>
      <c r="N55" s="368" t="s">
        <v>750</v>
      </c>
      <c r="O55" s="379" t="s">
        <v>889</v>
      </c>
      <c r="P55" s="377">
        <v>1</v>
      </c>
      <c r="Q55" s="378" t="s">
        <v>752</v>
      </c>
    </row>
    <row r="56" spans="1:17" ht="31.5">
      <c r="A56" s="93">
        <f t="shared" si="1"/>
        <v>46</v>
      </c>
      <c r="B56" s="362">
        <v>2023</v>
      </c>
      <c r="C56" s="373" t="s">
        <v>892</v>
      </c>
      <c r="D56" s="374" t="s">
        <v>341</v>
      </c>
      <c r="E56" s="375">
        <v>180000000</v>
      </c>
      <c r="F56" s="94" t="s">
        <v>746</v>
      </c>
      <c r="G56" s="375">
        <v>180000000</v>
      </c>
      <c r="H56" s="375">
        <v>177822985</v>
      </c>
      <c r="I56" s="381" t="s">
        <v>893</v>
      </c>
      <c r="J56" s="94" t="s">
        <v>756</v>
      </c>
      <c r="K56" s="7" t="s">
        <v>756</v>
      </c>
      <c r="L56" s="7" t="s">
        <v>756</v>
      </c>
      <c r="M56" s="7" t="s">
        <v>771</v>
      </c>
      <c r="N56" s="368" t="s">
        <v>750</v>
      </c>
      <c r="O56" s="379" t="s">
        <v>894</v>
      </c>
      <c r="P56" s="377">
        <v>1</v>
      </c>
      <c r="Q56" s="378" t="s">
        <v>752</v>
      </c>
    </row>
    <row r="57" spans="1:17" ht="32.25" customHeight="1">
      <c r="A57" s="93">
        <f t="shared" si="1"/>
        <v>47</v>
      </c>
      <c r="B57" s="362">
        <v>2023</v>
      </c>
      <c r="C57" s="373" t="s">
        <v>895</v>
      </c>
      <c r="D57" s="374" t="s">
        <v>769</v>
      </c>
      <c r="E57" s="375">
        <v>199000000</v>
      </c>
      <c r="F57" s="94" t="s">
        <v>746</v>
      </c>
      <c r="G57" s="375">
        <v>199000000</v>
      </c>
      <c r="H57" s="375">
        <v>197696127.09</v>
      </c>
      <c r="I57" s="381" t="s">
        <v>896</v>
      </c>
      <c r="J57" s="94" t="s">
        <v>756</v>
      </c>
      <c r="K57" s="7" t="s">
        <v>756</v>
      </c>
      <c r="L57" s="7" t="s">
        <v>756</v>
      </c>
      <c r="M57" s="7" t="s">
        <v>771</v>
      </c>
      <c r="N57" s="368" t="s">
        <v>750</v>
      </c>
      <c r="O57" s="379" t="s">
        <v>897</v>
      </c>
      <c r="P57" s="377">
        <v>1</v>
      </c>
      <c r="Q57" s="378" t="s">
        <v>752</v>
      </c>
    </row>
    <row r="58" spans="1:17" ht="31.5">
      <c r="A58" s="93">
        <f t="shared" si="1"/>
        <v>48</v>
      </c>
      <c r="B58" s="362">
        <v>2023</v>
      </c>
      <c r="C58" s="373" t="s">
        <v>898</v>
      </c>
      <c r="D58" s="374" t="s">
        <v>341</v>
      </c>
      <c r="E58" s="375">
        <v>200000000</v>
      </c>
      <c r="F58" s="94" t="s">
        <v>746</v>
      </c>
      <c r="G58" s="375">
        <v>200000000</v>
      </c>
      <c r="H58" s="375">
        <v>196592366.40000001</v>
      </c>
      <c r="I58" s="381" t="s">
        <v>899</v>
      </c>
      <c r="J58" s="94" t="s">
        <v>756</v>
      </c>
      <c r="K58" s="7" t="s">
        <v>756</v>
      </c>
      <c r="L58" s="7" t="s">
        <v>756</v>
      </c>
      <c r="M58" s="7" t="s">
        <v>761</v>
      </c>
      <c r="N58" s="368" t="s">
        <v>750</v>
      </c>
      <c r="O58" s="379" t="s">
        <v>854</v>
      </c>
      <c r="P58" s="377">
        <v>1</v>
      </c>
      <c r="Q58" s="378" t="s">
        <v>752</v>
      </c>
    </row>
    <row r="59" spans="1:17" ht="54" customHeight="1">
      <c r="A59" s="93">
        <f t="shared" si="1"/>
        <v>49</v>
      </c>
      <c r="B59" s="362">
        <v>2023</v>
      </c>
      <c r="C59" s="373" t="s">
        <v>900</v>
      </c>
      <c r="D59" s="374" t="s">
        <v>769</v>
      </c>
      <c r="E59" s="375">
        <v>200000000</v>
      </c>
      <c r="F59" s="94" t="s">
        <v>746</v>
      </c>
      <c r="G59" s="375">
        <v>200000000</v>
      </c>
      <c r="H59" s="375">
        <v>196472353.19999999</v>
      </c>
      <c r="I59" s="381" t="s">
        <v>901</v>
      </c>
      <c r="J59" s="94" t="s">
        <v>756</v>
      </c>
      <c r="K59" s="7" t="s">
        <v>756</v>
      </c>
      <c r="L59" s="7" t="s">
        <v>756</v>
      </c>
      <c r="M59" s="7" t="s">
        <v>756</v>
      </c>
      <c r="N59" s="368" t="s">
        <v>750</v>
      </c>
      <c r="O59" s="379" t="s">
        <v>863</v>
      </c>
      <c r="P59" s="377">
        <v>1</v>
      </c>
      <c r="Q59" s="378" t="s">
        <v>752</v>
      </c>
    </row>
    <row r="60" spans="1:17" ht="36.75" customHeight="1">
      <c r="A60" s="93">
        <f t="shared" si="1"/>
        <v>50</v>
      </c>
      <c r="B60" s="362">
        <v>2023</v>
      </c>
      <c r="C60" s="373" t="s">
        <v>902</v>
      </c>
      <c r="D60" s="374" t="s">
        <v>903</v>
      </c>
      <c r="E60" s="375">
        <v>50000000</v>
      </c>
      <c r="F60" s="94" t="s">
        <v>746</v>
      </c>
      <c r="G60" s="375">
        <v>50000000</v>
      </c>
      <c r="H60" s="375">
        <v>49352820</v>
      </c>
      <c r="I60" s="380" t="s">
        <v>904</v>
      </c>
      <c r="J60" s="94" t="s">
        <v>761</v>
      </c>
      <c r="K60" s="7" t="s">
        <v>761</v>
      </c>
      <c r="L60" s="7" t="s">
        <v>761</v>
      </c>
      <c r="M60" s="7" t="s">
        <v>771</v>
      </c>
      <c r="N60" s="368" t="s">
        <v>750</v>
      </c>
      <c r="O60" s="379" t="s">
        <v>863</v>
      </c>
      <c r="P60" s="377">
        <v>1</v>
      </c>
      <c r="Q60" s="378" t="s">
        <v>752</v>
      </c>
    </row>
    <row r="61" spans="1:17" ht="47.25">
      <c r="A61" s="93">
        <f t="shared" si="1"/>
        <v>51</v>
      </c>
      <c r="B61" s="362">
        <v>2023</v>
      </c>
      <c r="C61" s="373" t="s">
        <v>905</v>
      </c>
      <c r="D61" s="374" t="s">
        <v>906</v>
      </c>
      <c r="E61" s="375">
        <v>41834000</v>
      </c>
      <c r="F61" s="94" t="s">
        <v>746</v>
      </c>
      <c r="G61" s="375">
        <v>41834000</v>
      </c>
      <c r="H61" s="375">
        <v>41509005</v>
      </c>
      <c r="I61" s="381" t="s">
        <v>907</v>
      </c>
      <c r="J61" s="94" t="s">
        <v>761</v>
      </c>
      <c r="K61" s="7" t="s">
        <v>761</v>
      </c>
      <c r="L61" s="7" t="s">
        <v>761</v>
      </c>
      <c r="M61" s="7" t="s">
        <v>771</v>
      </c>
      <c r="N61" s="368" t="s">
        <v>750</v>
      </c>
      <c r="O61" s="379" t="s">
        <v>866</v>
      </c>
      <c r="P61" s="377">
        <v>1</v>
      </c>
      <c r="Q61" s="378" t="s">
        <v>752</v>
      </c>
    </row>
    <row r="62" spans="1:17" ht="42.75" customHeight="1">
      <c r="A62" s="93">
        <f t="shared" si="1"/>
        <v>52</v>
      </c>
      <c r="B62" s="362">
        <v>2023</v>
      </c>
      <c r="C62" s="373" t="s">
        <v>908</v>
      </c>
      <c r="D62" s="374" t="s">
        <v>769</v>
      </c>
      <c r="E62" s="375">
        <v>87606000</v>
      </c>
      <c r="F62" s="94" t="s">
        <v>746</v>
      </c>
      <c r="G62" s="375">
        <v>87606000</v>
      </c>
      <c r="H62" s="375">
        <v>85926765</v>
      </c>
      <c r="I62" s="381" t="s">
        <v>909</v>
      </c>
      <c r="J62" s="94" t="s">
        <v>771</v>
      </c>
      <c r="K62" s="7" t="s">
        <v>771</v>
      </c>
      <c r="L62" s="7" t="s">
        <v>771</v>
      </c>
      <c r="M62" s="7" t="s">
        <v>749</v>
      </c>
      <c r="N62" s="368" t="s">
        <v>750</v>
      </c>
      <c r="O62" s="379" t="s">
        <v>854</v>
      </c>
      <c r="P62" s="377">
        <v>1</v>
      </c>
      <c r="Q62" s="378" t="s">
        <v>752</v>
      </c>
    </row>
    <row r="63" spans="1:17" ht="32.25" customHeight="1">
      <c r="A63" s="93">
        <f t="shared" si="1"/>
        <v>53</v>
      </c>
      <c r="B63" s="362">
        <v>2023</v>
      </c>
      <c r="C63" s="373" t="s">
        <v>910</v>
      </c>
      <c r="D63" s="374" t="s">
        <v>911</v>
      </c>
      <c r="E63" s="375">
        <v>99300000</v>
      </c>
      <c r="F63" s="94" t="s">
        <v>746</v>
      </c>
      <c r="G63" s="375">
        <v>99300000</v>
      </c>
      <c r="H63" s="375">
        <v>95099250</v>
      </c>
      <c r="I63" s="381" t="s">
        <v>912</v>
      </c>
      <c r="J63" s="94" t="s">
        <v>771</v>
      </c>
      <c r="K63" s="7" t="s">
        <v>771</v>
      </c>
      <c r="L63" s="7" t="s">
        <v>771</v>
      </c>
      <c r="M63" s="7" t="s">
        <v>757</v>
      </c>
      <c r="N63" s="368" t="s">
        <v>750</v>
      </c>
      <c r="O63" s="379" t="s">
        <v>913</v>
      </c>
      <c r="P63" s="377">
        <v>1</v>
      </c>
      <c r="Q63" s="378" t="s">
        <v>752</v>
      </c>
    </row>
    <row r="64" spans="1:17" ht="31.5">
      <c r="A64" s="93">
        <f t="shared" si="1"/>
        <v>54</v>
      </c>
      <c r="B64" s="362">
        <v>2023</v>
      </c>
      <c r="C64" s="373" t="s">
        <v>914</v>
      </c>
      <c r="D64" s="374" t="s">
        <v>769</v>
      </c>
      <c r="E64" s="375">
        <v>24500000</v>
      </c>
      <c r="F64" s="94" t="s">
        <v>746</v>
      </c>
      <c r="G64" s="375">
        <v>24500000</v>
      </c>
      <c r="H64" s="375">
        <v>24240180</v>
      </c>
      <c r="I64" s="381" t="s">
        <v>915</v>
      </c>
      <c r="J64" s="94" t="s">
        <v>771</v>
      </c>
      <c r="K64" s="7" t="s">
        <v>771</v>
      </c>
      <c r="L64" s="7" t="s">
        <v>771</v>
      </c>
      <c r="M64" s="7" t="s">
        <v>749</v>
      </c>
      <c r="N64" s="368" t="s">
        <v>750</v>
      </c>
      <c r="O64" s="379" t="s">
        <v>916</v>
      </c>
      <c r="P64" s="377">
        <v>1</v>
      </c>
      <c r="Q64" s="378" t="s">
        <v>752</v>
      </c>
    </row>
    <row r="65" spans="1:17" ht="31.5">
      <c r="A65" s="93">
        <f t="shared" si="1"/>
        <v>55</v>
      </c>
      <c r="B65" s="362">
        <v>2023</v>
      </c>
      <c r="C65" s="373" t="s">
        <v>917</v>
      </c>
      <c r="D65" s="374" t="s">
        <v>754</v>
      </c>
      <c r="E65" s="375">
        <v>200000000</v>
      </c>
      <c r="F65" s="94" t="s">
        <v>746</v>
      </c>
      <c r="G65" s="375">
        <v>200000000</v>
      </c>
      <c r="H65" s="375">
        <v>196854876.31999999</v>
      </c>
      <c r="I65" s="381" t="s">
        <v>918</v>
      </c>
      <c r="J65" s="94" t="s">
        <v>771</v>
      </c>
      <c r="K65" s="7" t="s">
        <v>771</v>
      </c>
      <c r="L65" s="7" t="s">
        <v>771</v>
      </c>
      <c r="M65" s="7" t="s">
        <v>757</v>
      </c>
      <c r="N65" s="368" t="s">
        <v>750</v>
      </c>
      <c r="O65" s="379" t="s">
        <v>919</v>
      </c>
      <c r="P65" s="377">
        <v>1</v>
      </c>
      <c r="Q65" s="378" t="s">
        <v>752</v>
      </c>
    </row>
    <row r="66" spans="1:17" ht="31.5">
      <c r="A66" s="93">
        <f t="shared" si="1"/>
        <v>56</v>
      </c>
      <c r="B66" s="362">
        <v>2023</v>
      </c>
      <c r="C66" s="373" t="s">
        <v>920</v>
      </c>
      <c r="D66" s="374" t="s">
        <v>921</v>
      </c>
      <c r="E66" s="375">
        <v>200000000</v>
      </c>
      <c r="F66" s="94" t="s">
        <v>746</v>
      </c>
      <c r="G66" s="375">
        <v>200000000</v>
      </c>
      <c r="H66" s="375">
        <v>197296950</v>
      </c>
      <c r="I66" s="381" t="s">
        <v>922</v>
      </c>
      <c r="J66" s="94" t="s">
        <v>771</v>
      </c>
      <c r="K66" s="7" t="s">
        <v>771</v>
      </c>
      <c r="L66" s="7" t="s">
        <v>771</v>
      </c>
      <c r="M66" s="196" t="s">
        <v>757</v>
      </c>
      <c r="N66" s="368" t="s">
        <v>750</v>
      </c>
      <c r="O66" s="379" t="s">
        <v>866</v>
      </c>
      <c r="P66" s="377">
        <v>1</v>
      </c>
      <c r="Q66" s="378" t="s">
        <v>752</v>
      </c>
    </row>
    <row r="67" spans="1:17" ht="31.5">
      <c r="A67" s="93">
        <f t="shared" si="1"/>
        <v>57</v>
      </c>
      <c r="B67" s="362">
        <v>2023</v>
      </c>
      <c r="C67" s="373" t="s">
        <v>923</v>
      </c>
      <c r="D67" s="374" t="s">
        <v>769</v>
      </c>
      <c r="E67" s="375">
        <v>40000000</v>
      </c>
      <c r="F67" s="94" t="s">
        <v>746</v>
      </c>
      <c r="G67" s="375">
        <v>40000000</v>
      </c>
      <c r="H67" s="375">
        <v>39785019</v>
      </c>
      <c r="I67" s="381" t="s">
        <v>924</v>
      </c>
      <c r="J67" s="94" t="s">
        <v>771</v>
      </c>
      <c r="K67" s="7" t="s">
        <v>771</v>
      </c>
      <c r="L67" s="7" t="s">
        <v>771</v>
      </c>
      <c r="M67" s="196" t="s">
        <v>749</v>
      </c>
      <c r="N67" s="368" t="s">
        <v>750</v>
      </c>
      <c r="O67" s="379" t="s">
        <v>925</v>
      </c>
      <c r="P67" s="377">
        <v>1</v>
      </c>
      <c r="Q67" s="378" t="s">
        <v>752</v>
      </c>
    </row>
    <row r="68" spans="1:17" ht="31.5">
      <c r="A68" s="93">
        <f t="shared" si="1"/>
        <v>58</v>
      </c>
      <c r="B68" s="362">
        <v>2023</v>
      </c>
      <c r="C68" s="373" t="s">
        <v>926</v>
      </c>
      <c r="D68" s="374" t="s">
        <v>754</v>
      </c>
      <c r="E68" s="375">
        <v>95000000</v>
      </c>
      <c r="F68" s="94" t="s">
        <v>746</v>
      </c>
      <c r="G68" s="375">
        <v>95000000</v>
      </c>
      <c r="H68" s="375">
        <v>93481980</v>
      </c>
      <c r="I68" s="381" t="s">
        <v>927</v>
      </c>
      <c r="J68" s="94" t="s">
        <v>749</v>
      </c>
      <c r="K68" s="7" t="s">
        <v>749</v>
      </c>
      <c r="L68" s="7" t="s">
        <v>749</v>
      </c>
      <c r="M68" s="196" t="s">
        <v>757</v>
      </c>
      <c r="N68" s="368" t="s">
        <v>750</v>
      </c>
      <c r="O68" s="379" t="s">
        <v>863</v>
      </c>
      <c r="P68" s="377">
        <v>1</v>
      </c>
      <c r="Q68" s="378" t="s">
        <v>752</v>
      </c>
    </row>
    <row r="69" spans="1:17" ht="35.25" customHeight="1">
      <c r="A69" s="93">
        <f t="shared" si="1"/>
        <v>59</v>
      </c>
      <c r="B69" s="362">
        <v>2023</v>
      </c>
      <c r="C69" s="373" t="s">
        <v>928</v>
      </c>
      <c r="D69" s="374" t="s">
        <v>341</v>
      </c>
      <c r="E69" s="375">
        <v>200000000</v>
      </c>
      <c r="F69" s="94" t="s">
        <v>746</v>
      </c>
      <c r="G69" s="375">
        <v>200000000</v>
      </c>
      <c r="H69" s="375">
        <v>198130437.06</v>
      </c>
      <c r="I69" s="381" t="s">
        <v>929</v>
      </c>
      <c r="J69" s="94" t="s">
        <v>749</v>
      </c>
      <c r="K69" s="7" t="s">
        <v>749</v>
      </c>
      <c r="L69" s="7" t="s">
        <v>749</v>
      </c>
      <c r="M69" s="196" t="s">
        <v>757</v>
      </c>
      <c r="N69" s="368" t="s">
        <v>750</v>
      </c>
      <c r="O69" s="379" t="s">
        <v>930</v>
      </c>
      <c r="P69" s="377">
        <v>1</v>
      </c>
      <c r="Q69" s="378" t="s">
        <v>752</v>
      </c>
    </row>
    <row r="70" spans="1:17" ht="31.5">
      <c r="A70" s="93">
        <f t="shared" si="1"/>
        <v>60</v>
      </c>
      <c r="B70" s="362">
        <v>2023</v>
      </c>
      <c r="C70" s="373" t="s">
        <v>931</v>
      </c>
      <c r="D70" s="374" t="s">
        <v>769</v>
      </c>
      <c r="E70" s="375">
        <v>200000000</v>
      </c>
      <c r="F70" s="94" t="s">
        <v>746</v>
      </c>
      <c r="G70" s="375">
        <v>200000000</v>
      </c>
      <c r="H70" s="375">
        <v>194980364.87</v>
      </c>
      <c r="I70" s="381" t="s">
        <v>932</v>
      </c>
      <c r="J70" s="94" t="s">
        <v>749</v>
      </c>
      <c r="K70" s="7" t="s">
        <v>749</v>
      </c>
      <c r="L70" s="7" t="s">
        <v>749</v>
      </c>
      <c r="M70" s="196" t="s">
        <v>757</v>
      </c>
      <c r="N70" s="368" t="s">
        <v>750</v>
      </c>
      <c r="O70" s="379" t="s">
        <v>881</v>
      </c>
      <c r="P70" s="377">
        <v>1</v>
      </c>
      <c r="Q70" s="378" t="s">
        <v>752</v>
      </c>
    </row>
    <row r="71" spans="1:17" ht="27.75" customHeight="1">
      <c r="A71" s="93">
        <f t="shared" si="1"/>
        <v>61</v>
      </c>
      <c r="B71" s="362">
        <v>2023</v>
      </c>
      <c r="C71" s="373" t="s">
        <v>933</v>
      </c>
      <c r="D71" s="374" t="s">
        <v>769</v>
      </c>
      <c r="E71" s="375">
        <v>100000000</v>
      </c>
      <c r="F71" s="94" t="s">
        <v>746</v>
      </c>
      <c r="G71" s="375">
        <v>100000000</v>
      </c>
      <c r="H71" s="375">
        <v>98374152.909999996</v>
      </c>
      <c r="I71" s="381" t="s">
        <v>934</v>
      </c>
      <c r="J71" s="94" t="s">
        <v>749</v>
      </c>
      <c r="K71" s="7" t="s">
        <v>749</v>
      </c>
      <c r="L71" s="7" t="s">
        <v>749</v>
      </c>
      <c r="M71" s="196" t="s">
        <v>757</v>
      </c>
      <c r="N71" s="368" t="s">
        <v>750</v>
      </c>
      <c r="O71" s="379" t="s">
        <v>935</v>
      </c>
      <c r="P71" s="377">
        <v>1</v>
      </c>
      <c r="Q71" s="378" t="s">
        <v>752</v>
      </c>
    </row>
    <row r="72" spans="1:17" ht="35.25" customHeight="1">
      <c r="A72" s="93">
        <f t="shared" si="1"/>
        <v>62</v>
      </c>
      <c r="B72" s="362">
        <v>2023</v>
      </c>
      <c r="C72" s="373" t="s">
        <v>936</v>
      </c>
      <c r="D72" s="374" t="s">
        <v>937</v>
      </c>
      <c r="E72" s="375">
        <v>17955000</v>
      </c>
      <c r="F72" s="94" t="s">
        <v>746</v>
      </c>
      <c r="G72" s="375">
        <v>17955000</v>
      </c>
      <c r="H72" s="375">
        <v>16606710</v>
      </c>
      <c r="I72" s="381" t="s">
        <v>938</v>
      </c>
      <c r="J72" s="94" t="s">
        <v>749</v>
      </c>
      <c r="K72" s="7" t="s">
        <v>749</v>
      </c>
      <c r="L72" s="7" t="s">
        <v>749</v>
      </c>
      <c r="M72" s="196" t="s">
        <v>757</v>
      </c>
      <c r="N72" s="368" t="s">
        <v>750</v>
      </c>
      <c r="O72" s="379" t="s">
        <v>939</v>
      </c>
      <c r="P72" s="377">
        <v>1</v>
      </c>
      <c r="Q72" s="378" t="s">
        <v>752</v>
      </c>
    </row>
    <row r="73" spans="1:17" ht="41.25" customHeight="1">
      <c r="A73" s="93">
        <f t="shared" si="1"/>
        <v>63</v>
      </c>
      <c r="B73" s="362">
        <v>2023</v>
      </c>
      <c r="C73" s="373" t="s">
        <v>940</v>
      </c>
      <c r="D73" s="374" t="s">
        <v>941</v>
      </c>
      <c r="E73" s="375">
        <v>200000000</v>
      </c>
      <c r="F73" s="94" t="s">
        <v>746</v>
      </c>
      <c r="G73" s="375">
        <v>200000000</v>
      </c>
      <c r="H73" s="375">
        <v>196819095</v>
      </c>
      <c r="I73" s="381" t="s">
        <v>942</v>
      </c>
      <c r="J73" s="94" t="s">
        <v>749</v>
      </c>
      <c r="K73" s="7" t="s">
        <v>749</v>
      </c>
      <c r="L73" s="7" t="s">
        <v>749</v>
      </c>
      <c r="M73" s="196" t="s">
        <v>757</v>
      </c>
      <c r="N73" s="368" t="s">
        <v>750</v>
      </c>
      <c r="O73" s="379" t="s">
        <v>939</v>
      </c>
      <c r="P73" s="377">
        <v>1</v>
      </c>
      <c r="Q73" s="378" t="s">
        <v>752</v>
      </c>
    </row>
    <row r="74" spans="1:17" ht="37.5" customHeight="1">
      <c r="A74" s="93">
        <f t="shared" si="1"/>
        <v>64</v>
      </c>
      <c r="B74" s="362">
        <v>2023</v>
      </c>
      <c r="C74" s="373" t="s">
        <v>943</v>
      </c>
      <c r="D74" s="374" t="s">
        <v>769</v>
      </c>
      <c r="E74" s="375">
        <v>200000000</v>
      </c>
      <c r="F74" s="94" t="s">
        <v>746</v>
      </c>
      <c r="G74" s="375">
        <v>200000000</v>
      </c>
      <c r="H74" s="375">
        <v>197489690.40000001</v>
      </c>
      <c r="I74" s="381" t="s">
        <v>944</v>
      </c>
      <c r="J74" s="94" t="s">
        <v>749</v>
      </c>
      <c r="K74" s="7" t="s">
        <v>749</v>
      </c>
      <c r="L74" s="7" t="s">
        <v>749</v>
      </c>
      <c r="M74" s="196" t="s">
        <v>757</v>
      </c>
      <c r="N74" s="368" t="s">
        <v>750</v>
      </c>
      <c r="O74" s="379" t="s">
        <v>930</v>
      </c>
      <c r="P74" s="377">
        <v>1</v>
      </c>
      <c r="Q74" s="378" t="s">
        <v>752</v>
      </c>
    </row>
    <row r="75" spans="1:17" ht="31.5">
      <c r="A75" s="93">
        <f t="shared" si="1"/>
        <v>65</v>
      </c>
      <c r="B75" s="362">
        <v>2023</v>
      </c>
      <c r="C75" s="373" t="s">
        <v>945</v>
      </c>
      <c r="D75" s="374" t="s">
        <v>769</v>
      </c>
      <c r="E75" s="375">
        <v>49000000</v>
      </c>
      <c r="F75" s="94" t="s">
        <v>746</v>
      </c>
      <c r="G75" s="375">
        <v>49000000</v>
      </c>
      <c r="H75" s="375">
        <v>48318300</v>
      </c>
      <c r="I75" s="381" t="s">
        <v>946</v>
      </c>
      <c r="J75" s="94" t="s">
        <v>757</v>
      </c>
      <c r="K75" s="7" t="s">
        <v>757</v>
      </c>
      <c r="L75" s="7" t="s">
        <v>757</v>
      </c>
      <c r="M75" s="196" t="s">
        <v>757</v>
      </c>
      <c r="N75" s="368" t="s">
        <v>750</v>
      </c>
      <c r="O75" s="379" t="s">
        <v>854</v>
      </c>
      <c r="P75" s="377">
        <v>1</v>
      </c>
      <c r="Q75" s="378" t="s">
        <v>752</v>
      </c>
    </row>
    <row r="76" spans="1:17" ht="31.5">
      <c r="A76" s="93">
        <f t="shared" si="1"/>
        <v>66</v>
      </c>
      <c r="B76" s="362">
        <v>2023</v>
      </c>
      <c r="C76" s="373" t="s">
        <v>947</v>
      </c>
      <c r="D76" s="374" t="s">
        <v>948</v>
      </c>
      <c r="E76" s="375">
        <v>100000000</v>
      </c>
      <c r="F76" s="94" t="s">
        <v>949</v>
      </c>
      <c r="G76" s="375">
        <v>100000000</v>
      </c>
      <c r="H76" s="375">
        <v>97995489.760000005</v>
      </c>
      <c r="I76" s="381" t="s">
        <v>950</v>
      </c>
      <c r="J76" s="94" t="s">
        <v>757</v>
      </c>
      <c r="K76" s="7" t="s">
        <v>757</v>
      </c>
      <c r="L76" s="7" t="s">
        <v>757</v>
      </c>
      <c r="M76" s="7" t="s">
        <v>757</v>
      </c>
      <c r="N76" s="368" t="s">
        <v>750</v>
      </c>
      <c r="O76" s="379" t="s">
        <v>951</v>
      </c>
      <c r="P76" s="377">
        <v>1</v>
      </c>
      <c r="Q76" s="378" t="s">
        <v>752</v>
      </c>
    </row>
    <row r="77" spans="1:17" ht="31.5">
      <c r="A77" s="93">
        <f t="shared" si="1"/>
        <v>67</v>
      </c>
      <c r="B77" s="362">
        <v>2023</v>
      </c>
      <c r="C77" s="373" t="s">
        <v>952</v>
      </c>
      <c r="D77" s="374" t="s">
        <v>948</v>
      </c>
      <c r="E77" s="375">
        <v>100000000</v>
      </c>
      <c r="F77" s="94" t="s">
        <v>949</v>
      </c>
      <c r="G77" s="375">
        <v>100000000</v>
      </c>
      <c r="H77" s="375">
        <v>97962189</v>
      </c>
      <c r="I77" s="381" t="s">
        <v>953</v>
      </c>
      <c r="J77" s="94" t="s">
        <v>757</v>
      </c>
      <c r="K77" s="7" t="s">
        <v>757</v>
      </c>
      <c r="L77" s="7" t="s">
        <v>757</v>
      </c>
      <c r="M77" s="7" t="s">
        <v>757</v>
      </c>
      <c r="N77" s="368" t="s">
        <v>750</v>
      </c>
      <c r="O77" s="379" t="s">
        <v>951</v>
      </c>
      <c r="P77" s="377">
        <v>1</v>
      </c>
      <c r="Q77" s="378" t="s">
        <v>752</v>
      </c>
    </row>
    <row r="78" spans="1:17" ht="31.5">
      <c r="A78" s="93">
        <f t="shared" si="1"/>
        <v>68</v>
      </c>
      <c r="B78" s="362">
        <v>2023</v>
      </c>
      <c r="C78" s="373" t="s">
        <v>954</v>
      </c>
      <c r="D78" s="374" t="s">
        <v>937</v>
      </c>
      <c r="E78" s="375">
        <v>41163795</v>
      </c>
      <c r="F78" s="94" t="s">
        <v>746</v>
      </c>
      <c r="G78" s="375">
        <v>41163795</v>
      </c>
      <c r="H78" s="375">
        <v>39882300</v>
      </c>
      <c r="I78" s="381" t="s">
        <v>955</v>
      </c>
      <c r="J78" s="94" t="s">
        <v>757</v>
      </c>
      <c r="K78" s="7" t="s">
        <v>757</v>
      </c>
      <c r="L78" s="7" t="s">
        <v>757</v>
      </c>
      <c r="M78" s="7" t="s">
        <v>757</v>
      </c>
      <c r="N78" s="368" t="s">
        <v>750</v>
      </c>
      <c r="O78" s="379" t="s">
        <v>939</v>
      </c>
      <c r="P78" s="377">
        <v>1</v>
      </c>
      <c r="Q78" s="378" t="s">
        <v>752</v>
      </c>
    </row>
    <row r="79" spans="1:17" ht="31.5">
      <c r="A79" s="93">
        <f t="shared" si="1"/>
        <v>69</v>
      </c>
      <c r="B79" s="362">
        <v>2023</v>
      </c>
      <c r="C79" s="373" t="s">
        <v>956</v>
      </c>
      <c r="D79" s="374" t="s">
        <v>957</v>
      </c>
      <c r="E79" s="375">
        <v>80000000</v>
      </c>
      <c r="F79" s="94" t="s">
        <v>746</v>
      </c>
      <c r="G79" s="375">
        <v>80000000</v>
      </c>
      <c r="H79" s="375">
        <v>64898370</v>
      </c>
      <c r="I79" s="381" t="s">
        <v>958</v>
      </c>
      <c r="J79" s="94" t="s">
        <v>757</v>
      </c>
      <c r="K79" s="7" t="s">
        <v>757</v>
      </c>
      <c r="L79" s="7" t="s">
        <v>757</v>
      </c>
      <c r="M79" s="7" t="s">
        <v>757</v>
      </c>
      <c r="N79" s="368" t="s">
        <v>750</v>
      </c>
      <c r="O79" s="379" t="s">
        <v>854</v>
      </c>
      <c r="P79" s="377">
        <v>1</v>
      </c>
      <c r="Q79" s="378" t="s">
        <v>752</v>
      </c>
    </row>
    <row r="80" spans="1:17" ht="31.5">
      <c r="A80" s="93">
        <f t="shared" si="1"/>
        <v>70</v>
      </c>
      <c r="B80" s="362">
        <v>2023</v>
      </c>
      <c r="C80" s="373" t="s">
        <v>959</v>
      </c>
      <c r="D80" s="374" t="s">
        <v>941</v>
      </c>
      <c r="E80" s="375">
        <v>100000000</v>
      </c>
      <c r="F80" s="94" t="s">
        <v>746</v>
      </c>
      <c r="G80" s="375">
        <v>100000000</v>
      </c>
      <c r="H80" s="406" t="s">
        <v>960</v>
      </c>
      <c r="I80" s="381" t="s">
        <v>946</v>
      </c>
      <c r="J80" s="94" t="s">
        <v>757</v>
      </c>
      <c r="K80" s="7" t="s">
        <v>757</v>
      </c>
      <c r="L80" s="7" t="s">
        <v>757</v>
      </c>
      <c r="M80" s="7" t="s">
        <v>757</v>
      </c>
      <c r="N80" s="368" t="s">
        <v>750</v>
      </c>
      <c r="O80" s="379" t="s">
        <v>854</v>
      </c>
      <c r="P80" s="377">
        <v>1</v>
      </c>
      <c r="Q80" s="378" t="s">
        <v>752</v>
      </c>
    </row>
    <row r="81" spans="1:17" ht="42.75" customHeight="1">
      <c r="A81" s="93">
        <f t="shared" si="1"/>
        <v>71</v>
      </c>
      <c r="B81" s="362">
        <v>2023</v>
      </c>
      <c r="C81" s="373" t="s">
        <v>961</v>
      </c>
      <c r="D81" s="374" t="s">
        <v>769</v>
      </c>
      <c r="E81" s="375">
        <v>10000000</v>
      </c>
      <c r="F81" s="94" t="s">
        <v>746</v>
      </c>
      <c r="G81" s="375">
        <v>10000000</v>
      </c>
      <c r="H81" s="406" t="s">
        <v>962</v>
      </c>
      <c r="I81" s="381" t="s">
        <v>963</v>
      </c>
      <c r="J81" s="94" t="s">
        <v>756</v>
      </c>
      <c r="K81" s="7" t="s">
        <v>756</v>
      </c>
      <c r="L81" s="7" t="s">
        <v>756</v>
      </c>
      <c r="M81" s="7" t="s">
        <v>756</v>
      </c>
      <c r="N81" s="368" t="s">
        <v>750</v>
      </c>
      <c r="O81" s="379" t="s">
        <v>964</v>
      </c>
      <c r="P81" s="377">
        <v>1</v>
      </c>
      <c r="Q81" s="378" t="s">
        <v>752</v>
      </c>
    </row>
    <row r="82" spans="1:17" s="48" customFormat="1">
      <c r="A82" s="407"/>
      <c r="B82" s="362"/>
      <c r="C82" s="407"/>
      <c r="D82" s="407"/>
      <c r="E82" s="408"/>
      <c r="F82" s="94"/>
      <c r="G82" s="409">
        <f>SUM(G7:G81)</f>
        <v>25180880933</v>
      </c>
      <c r="H82" s="410">
        <f>SUM(H7:H81)</f>
        <v>24357145775.02</v>
      </c>
      <c r="I82" s="411"/>
      <c r="J82" s="93"/>
      <c r="K82" s="412"/>
      <c r="L82" s="412"/>
      <c r="M82" s="412"/>
      <c r="N82" s="413"/>
      <c r="O82" s="414"/>
      <c r="P82" s="93">
        <f>SUM(P7:P81)</f>
        <v>71</v>
      </c>
      <c r="Q82" s="369" t="s">
        <v>752</v>
      </c>
    </row>
    <row r="83" spans="1:17">
      <c r="B83" s="415" t="s">
        <v>242</v>
      </c>
    </row>
  </sheetData>
  <autoFilter ref="A4:Q83">
    <filterColumn colId="15" showButton="0"/>
  </autoFilter>
  <mergeCells count="18">
    <mergeCell ref="A35:C35"/>
    <mergeCell ref="A41:C41"/>
    <mergeCell ref="J3:N3"/>
    <mergeCell ref="P3:Q3"/>
    <mergeCell ref="P4:Q4"/>
    <mergeCell ref="A6:C6"/>
    <mergeCell ref="A11:C11"/>
    <mergeCell ref="A15:C15"/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1.1023622047244095" right="0.31496062992125984" top="0.74803149606299213" bottom="0.74803149606299213" header="0.31496062992125984" footer="0.31496062992125984"/>
  <pageSetup paperSize="5" scale="43" orientation="landscape" r:id="rId1"/>
  <rowBreaks count="1" manualBreakCount="1">
    <brk id="3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  <vt:lpstr>'4'!Print_Titles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2025-09-17T06:46:28Z</dcterms:created>
  <dcterms:modified xsi:type="dcterms:W3CDTF">2025-09-17T06:52:42Z</dcterms:modified>
</cp:coreProperties>
</file>